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<sst xmlns="http://schemas.openxmlformats.org/spreadsheetml/2006/main" count="83" uniqueCount="56">
  <si>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18. Ritzathlon</t>
  </si>
  <si>
    <t>Ritzmannshof, 9.7.2011</t>
  </si>
  <si>
    <t>500 m Schwimmen / 20,8 km Radfahren / 5000 m Laufen</t>
  </si>
  <si>
    <t>Platz</t>
  </si>
  <si>
    <t>Name</t>
  </si>
  <si>
    <t>Gesamt</t>
  </si>
  <si>
    <t>Schwimmen</t>
  </si>
  <si>
    <t>Rad</t>
  </si>
  <si>
    <t>Laufen</t>
  </si>
  <si>
    <t>DNF</t>
  </si>
  <si>
    <t>-----</t>
  </si>
  <si>
    <t>---</t>
  </si>
  <si>
    <t>Wechselzeiten</t>
  </si>
  <si>
    <t>1. Wechsel</t>
  </si>
  <si>
    <t>2. Wechsel</t>
  </si>
  <si>
    <t>Durchgangszeiten</t>
  </si>
  <si>
    <t>Name                                                  nach</t>
  </si>
  <si>
    <t>Andreas Pfabigan - Martin Beranek - Josef Filler</t>
  </si>
  <si>
    <t>Ulrich Schwaiger</t>
  </si>
  <si>
    <t>Markus Mantsch</t>
  </si>
  <si>
    <t>Andreas Kainz</t>
  </si>
  <si>
    <t>Thomas Dumser</t>
  </si>
  <si>
    <t>Andreas Widhalm</t>
  </si>
  <si>
    <t>Bernhard Koller</t>
  </si>
  <si>
    <t>Laurin Lux</t>
  </si>
  <si>
    <t>Christina Lechner</t>
  </si>
  <si>
    <t>Patrick Meidl</t>
  </si>
  <si>
    <t>Andreas Grötzl</t>
  </si>
  <si>
    <t>Paul Richter</t>
  </si>
  <si>
    <t>Reinhart Schildorfer</t>
  </si>
  <si>
    <t>Emmerich Kuttner</t>
  </si>
  <si>
    <t>Thomas Gössl</t>
  </si>
  <si>
    <t>Alexander Leutgeb</t>
  </si>
  <si>
    <t>Nikolaus Schmid</t>
  </si>
  <si>
    <t>Edgar Tiller</t>
  </si>
  <si>
    <t>Simon Lux</t>
  </si>
  <si>
    <t>Harald Kaufmann</t>
  </si>
  <si>
    <t>Karl Bruckner</t>
  </si>
  <si>
    <t>Andreas Gössl</t>
  </si>
  <si>
    <t>Roland Rubick</t>
  </si>
  <si>
    <t>Vincent Schmid</t>
  </si>
  <si>
    <t>Raimund Hengl</t>
  </si>
  <si>
    <t>Dietmar Butschell</t>
  </si>
  <si>
    <t>Thomas Marecek</t>
  </si>
  <si>
    <t>Rainer Wiskocil</t>
  </si>
  <si>
    <t>Tobias Schwaiger</t>
  </si>
  <si>
    <t>Erna Grötzl</t>
  </si>
  <si>
    <t>Klaus Arnberger</t>
  </si>
  <si>
    <t>Tobias Schwaiger - Manfred Schwaiger</t>
  </si>
  <si>
    <t>Barbara Schachinger - Ingrid Stift - Richard Seyfried</t>
  </si>
  <si>
    <t>Michael Gössl</t>
  </si>
  <si>
    <t>Martin Kasper - Franz Siedl - Kerschbaum</t>
  </si>
  <si>
    <t>Richard Marecek - Werner Bittermann</t>
  </si>
  <si>
    <t>Elisabeth Marecek</t>
  </si>
  <si>
    <t>Sabrina Meidl</t>
  </si>
  <si>
    <t>Andrea Zeisler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</si>
</sst>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4" fontId="18" fillId="0" borderId="0" xfId="0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68" fontId="18" fillId="0" borderId="0" xfId="0" applyNumberFormat="1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90" zoomScaleNormal="90" zoomScaleSheetLayoutView="50" workbookViewId="0" topLeftCell="A7">
      <selection activeCell="A1" sqref="A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5" t="s">
        <v>2</v>
      </c>
      <c r="B5" s="5"/>
      <c r="C5" s="5"/>
      <c r="D5" s="5"/>
      <c r="E5" s="5"/>
      <c r="F5" s="5"/>
      <c r="G5" s="5"/>
      <c r="H5" s="5"/>
      <c r="I5" s="5"/>
    </row>
    <row r="6" ht="25.5" customHeight="1">
      <c r="A6" s="2"/>
    </row>
    <row r="7" spans="1:9" ht="25.5" customHeight="1">
      <c r="A7" s="2" t="s">
        <v>3</v>
      </c>
      <c r="B7" s="1" t="s">
        <v>4</v>
      </c>
      <c r="C7" s="2" t="s">
        <v>5</v>
      </c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ht="30" customHeight="1">
      <c r="A8" s="8">
        <f aca="true" t="shared" si="0" ref="A8:A26">RANK(C8,C$8:C$50,1)</f>
        <v>1</v>
      </c>
      <c r="B8" s="1" t="str">
        <f>Durchgangszeiten!A4</f>
        <v>Andreas Pfabigan - Martin Beranek - Josef Filler</v>
      </c>
      <c r="C8" s="9">
        <f>ROUND(Durchgangszeiten!J4*86400,0)/86400</f>
        <v>0.04428240740740741</v>
      </c>
      <c r="D8" s="10">
        <f>ROUND(Durchgangszeiten!B4*86400,0)/86400</f>
        <v>0.009016203703703703</v>
      </c>
      <c r="E8" s="8">
        <f aca="true" t="shared" si="1" ref="E8:E46">RANK(D8,D$8:D$50,1)</f>
        <v>27</v>
      </c>
      <c r="F8" s="11">
        <f>ROUND((Durchgangszeiten!F4-Durchgangszeiten!D4)*86400,0)/86400</f>
        <v>0.02122685185185185</v>
      </c>
      <c r="G8" s="8">
        <f aca="true" t="shared" si="2" ref="G8:G45">RANK(F8,F$8:F$50,1)</f>
        <v>1</v>
      </c>
      <c r="H8" s="11">
        <f>ROUND((Durchgangszeiten!J4-Durchgangszeiten!H4)*86400,0)/86400</f>
        <v>0.013865740740740741</v>
      </c>
      <c r="I8" s="8">
        <f aca="true" t="shared" si="3" ref="I8:I44">RANK(H8,H$8:H$50,1)</f>
        <v>2</v>
      </c>
    </row>
    <row r="9" spans="1:9" ht="25.5" customHeight="1">
      <c r="A9" s="8">
        <f t="shared" si="0"/>
        <v>2</v>
      </c>
      <c r="B9" s="1" t="str">
        <f>Durchgangszeiten!A5</f>
        <v>Ulrich Schwaiger</v>
      </c>
      <c r="C9" s="9">
        <f>ROUND(Durchgangszeiten!J5*86400,0)/86400</f>
        <v>0.04447916666666667</v>
      </c>
      <c r="D9" s="10">
        <f>ROUND(Durchgangszeiten!B5*86400,0)/86400</f>
        <v>0.007222222222222222</v>
      </c>
      <c r="E9" s="8">
        <f t="shared" si="1"/>
        <v>5</v>
      </c>
      <c r="F9" s="11">
        <f>ROUND((Durchgangszeiten!F5-Durchgangszeiten!D5)*86400,0)/86400</f>
        <v>0.02295138888888889</v>
      </c>
      <c r="G9" s="8">
        <f t="shared" si="2"/>
        <v>5</v>
      </c>
      <c r="H9" s="11">
        <f>ROUND((Durchgangszeiten!J5-Durchgangszeiten!H5)*86400,0)/86400</f>
        <v>0.013541666666666667</v>
      </c>
      <c r="I9" s="8">
        <f t="shared" si="3"/>
        <v>1</v>
      </c>
    </row>
    <row r="10" spans="1:9" ht="25.5" customHeight="1">
      <c r="A10" s="8">
        <f t="shared" si="0"/>
        <v>3</v>
      </c>
      <c r="B10" s="1" t="str">
        <f>Durchgangszeiten!A6</f>
        <v>Markus Mantsch</v>
      </c>
      <c r="C10" s="9">
        <f>ROUND(Durchgangszeiten!J6*86400,0)/86400</f>
        <v>0.04534722222222222</v>
      </c>
      <c r="D10" s="10">
        <f>ROUND(Durchgangszeiten!B6*86400,0)/86400</f>
        <v>0.007268518518518519</v>
      </c>
      <c r="E10" s="8">
        <f t="shared" si="1"/>
        <v>6</v>
      </c>
      <c r="F10" s="11">
        <f>ROUND((Durchgangszeiten!F6-Durchgangszeiten!D6)*86400,0)/86400</f>
        <v>0.02252314814814815</v>
      </c>
      <c r="G10" s="8">
        <f t="shared" si="2"/>
        <v>3</v>
      </c>
      <c r="H10" s="11">
        <f>ROUND((Durchgangszeiten!J6-Durchgangszeiten!H6)*86400,0)/86400</f>
        <v>0.014837962962962963</v>
      </c>
      <c r="I10" s="8">
        <f t="shared" si="3"/>
        <v>7</v>
      </c>
    </row>
    <row r="11" spans="1:9" ht="25.5" customHeight="1">
      <c r="A11" s="8">
        <f t="shared" si="0"/>
        <v>4</v>
      </c>
      <c r="B11" s="1" t="str">
        <f>Durchgangszeiten!A7</f>
        <v>Andreas Kainz</v>
      </c>
      <c r="C11" s="9">
        <f>ROUND(Durchgangszeiten!J7*86400,0)/86400</f>
        <v>0.045717592592592594</v>
      </c>
      <c r="D11" s="10">
        <f>ROUND(Durchgangszeiten!B7*86400,0)/86400</f>
        <v>0.006643518518518518</v>
      </c>
      <c r="E11" s="8">
        <f t="shared" si="1"/>
        <v>3</v>
      </c>
      <c r="F11" s="11">
        <f>ROUND((Durchgangszeiten!F7-Durchgangszeiten!D7)*86400,0)/86400</f>
        <v>0.024155092592592593</v>
      </c>
      <c r="G11" s="8">
        <f t="shared" si="2"/>
        <v>6</v>
      </c>
      <c r="H11" s="11">
        <f>ROUND((Durchgangszeiten!J7-Durchgangszeiten!H7)*86400,0)/86400</f>
        <v>0.013981481481481482</v>
      </c>
      <c r="I11" s="8">
        <f t="shared" si="3"/>
        <v>3</v>
      </c>
    </row>
    <row r="12" spans="1:9" ht="25.5" customHeight="1">
      <c r="A12" s="8">
        <f t="shared" si="0"/>
        <v>5</v>
      </c>
      <c r="B12" s="1" t="str">
        <f>Durchgangszeiten!A8</f>
        <v>Thomas Dumser</v>
      </c>
      <c r="C12" s="9">
        <f>ROUND(Durchgangszeiten!J8*86400,0)/86400</f>
        <v>0.046655092592592595</v>
      </c>
      <c r="D12" s="10">
        <f>ROUND(Durchgangszeiten!B8*86400,0)/86400</f>
        <v>0.008356481481481482</v>
      </c>
      <c r="E12" s="8">
        <f t="shared" si="1"/>
        <v>19</v>
      </c>
      <c r="F12" s="11">
        <f>ROUND((Durchgangszeiten!F8-Durchgangszeiten!D8)*86400,0)/86400</f>
        <v>0.02259259259259259</v>
      </c>
      <c r="G12" s="8">
        <f t="shared" si="2"/>
        <v>4</v>
      </c>
      <c r="H12" s="11">
        <f>ROUND((Durchgangszeiten!J8-Durchgangszeiten!H8)*86400,0)/86400</f>
        <v>0.0146875</v>
      </c>
      <c r="I12" s="8">
        <f t="shared" si="3"/>
        <v>5</v>
      </c>
    </row>
    <row r="13" spans="1:9" ht="25.5" customHeight="1">
      <c r="A13" s="8">
        <f t="shared" si="0"/>
        <v>6</v>
      </c>
      <c r="B13" s="1" t="str">
        <f>Durchgangszeiten!A9</f>
        <v>Andreas Widhalm</v>
      </c>
      <c r="C13" s="9">
        <f>ROUND(Durchgangszeiten!J9*86400,0)/86400</f>
        <v>0.04672453703703704</v>
      </c>
      <c r="D13" s="10">
        <f>ROUND(Durchgangszeiten!B9*86400,0)/86400</f>
        <v>0.0075</v>
      </c>
      <c r="E13" s="8">
        <f t="shared" si="1"/>
        <v>11</v>
      </c>
      <c r="F13" s="11">
        <f>ROUND((Durchgangszeiten!F9-Durchgangszeiten!D9)*86400,0)/86400</f>
        <v>0.0225</v>
      </c>
      <c r="G13" s="8">
        <f t="shared" si="2"/>
        <v>2</v>
      </c>
      <c r="H13" s="11">
        <f>ROUND((Durchgangszeiten!J9-Durchgangszeiten!H9)*86400,0)/86400</f>
        <v>0.01574074074074074</v>
      </c>
      <c r="I13" s="8">
        <f t="shared" si="3"/>
        <v>13</v>
      </c>
    </row>
    <row r="14" spans="1:9" ht="25.5" customHeight="1">
      <c r="A14" s="8">
        <f t="shared" si="0"/>
        <v>7</v>
      </c>
      <c r="B14" s="1" t="str">
        <f>Durchgangszeiten!A10</f>
        <v>Bernhard Koller</v>
      </c>
      <c r="C14" s="9">
        <f>ROUND(Durchgangszeiten!J10*86400,0)/86400</f>
        <v>0.04804398148148148</v>
      </c>
      <c r="D14" s="10">
        <f>ROUND(Durchgangszeiten!B10*86400,0)/86400</f>
        <v>0.006458333333333333</v>
      </c>
      <c r="E14" s="8">
        <f t="shared" si="1"/>
        <v>1</v>
      </c>
      <c r="F14" s="11">
        <f>ROUND((Durchgangszeiten!F10-Durchgangszeiten!D10)*86400,0)/86400</f>
        <v>0.025358796296296296</v>
      </c>
      <c r="G14" s="8">
        <f t="shared" si="2"/>
        <v>14</v>
      </c>
      <c r="H14" s="11">
        <f>ROUND((Durchgangszeiten!J10-Durchgangszeiten!H10)*86400,0)/86400</f>
        <v>0.015671296296296298</v>
      </c>
      <c r="I14" s="8">
        <f t="shared" si="3"/>
        <v>12</v>
      </c>
    </row>
    <row r="15" spans="1:9" ht="25.5" customHeight="1">
      <c r="A15" s="8">
        <f t="shared" si="0"/>
        <v>8</v>
      </c>
      <c r="B15" s="1" t="str">
        <f>Durchgangszeiten!A11</f>
        <v>Laurin Lux</v>
      </c>
      <c r="C15" s="9">
        <f>ROUND(Durchgangszeiten!J11*86400,0)/86400</f>
        <v>0.050034722222222223</v>
      </c>
      <c r="D15" s="10">
        <f>ROUND(Durchgangszeiten!B11*86400,0)/86400</f>
        <v>0.00662037037037037</v>
      </c>
      <c r="E15" s="8">
        <f t="shared" si="1"/>
        <v>2</v>
      </c>
      <c r="F15" s="11">
        <f>ROUND((Durchgangszeiten!F11-Durchgangszeiten!D11)*86400,0)/86400</f>
        <v>0.024375</v>
      </c>
      <c r="G15" s="8">
        <f t="shared" si="2"/>
        <v>7</v>
      </c>
      <c r="H15" s="11">
        <f>ROUND((Durchgangszeiten!J11-Durchgangszeiten!H11)*86400,0)/86400</f>
        <v>0.018344907407407407</v>
      </c>
      <c r="I15" s="8">
        <f t="shared" si="3"/>
        <v>24</v>
      </c>
    </row>
    <row r="16" spans="1:9" ht="25.5" customHeight="1">
      <c r="A16" s="8">
        <f t="shared" si="0"/>
        <v>9</v>
      </c>
      <c r="B16" s="1" t="str">
        <f>Durchgangszeiten!A12</f>
        <v>Christina Lechner</v>
      </c>
      <c r="C16" s="9">
        <f>ROUND(Durchgangszeiten!J12*86400,0)/86400</f>
        <v>0.050462962962962966</v>
      </c>
      <c r="D16" s="10">
        <f>ROUND(Durchgangszeiten!B12*86400,0)/86400</f>
        <v>0.008101851851851851</v>
      </c>
      <c r="E16" s="8">
        <f t="shared" si="1"/>
        <v>16</v>
      </c>
      <c r="F16" s="11">
        <f>ROUND((Durchgangszeiten!F12-Durchgangszeiten!D12)*86400,0)/86400</f>
        <v>0.024722222222222222</v>
      </c>
      <c r="G16" s="8">
        <f t="shared" si="2"/>
        <v>12</v>
      </c>
      <c r="H16" s="11">
        <f>ROUND((Durchgangszeiten!J12-Durchgangszeiten!H12)*86400,0)/86400</f>
        <v>0.01667824074074074</v>
      </c>
      <c r="I16" s="8">
        <f t="shared" si="3"/>
        <v>17</v>
      </c>
    </row>
    <row r="17" spans="1:9" ht="25.5" customHeight="1">
      <c r="A17" s="8">
        <f t="shared" si="0"/>
        <v>10</v>
      </c>
      <c r="B17" s="1" t="str">
        <f>Durchgangszeiten!A13</f>
        <v>Patrick Meidl</v>
      </c>
      <c r="C17" s="9">
        <f>ROUND(Durchgangszeiten!J13*86400,0)/86400</f>
        <v>0.05056712962962963</v>
      </c>
      <c r="D17" s="10">
        <f>ROUND(Durchgangszeiten!B13*86400,0)/86400</f>
        <v>0.007314814814814815</v>
      </c>
      <c r="E17" s="8">
        <f t="shared" si="1"/>
        <v>9</v>
      </c>
      <c r="F17" s="11">
        <f>ROUND((Durchgangszeiten!F13-Durchgangszeiten!D13)*86400,0)/86400</f>
        <v>0.026296296296296297</v>
      </c>
      <c r="G17" s="8">
        <f t="shared" si="2"/>
        <v>16</v>
      </c>
      <c r="H17" s="11">
        <f>ROUND((Durchgangszeiten!J13-Durchgangszeiten!H13)*86400,0)/86400</f>
        <v>0.01587962962962963</v>
      </c>
      <c r="I17" s="8">
        <f t="shared" si="3"/>
        <v>14</v>
      </c>
    </row>
    <row r="18" spans="1:9" ht="25.5" customHeight="1">
      <c r="A18" s="8">
        <f t="shared" si="0"/>
        <v>11</v>
      </c>
      <c r="B18" s="1" t="str">
        <f>Durchgangszeiten!A14</f>
        <v>Andreas Grötzl</v>
      </c>
      <c r="C18" s="9">
        <f>ROUND(Durchgangszeiten!J14*86400,0)/86400</f>
        <v>0.05063657407407408</v>
      </c>
      <c r="D18" s="10">
        <f>ROUND(Durchgangszeiten!B14*86400,0)/86400</f>
        <v>0.010208333333333333</v>
      </c>
      <c r="E18" s="8">
        <f t="shared" si="1"/>
        <v>35</v>
      </c>
      <c r="F18" s="11">
        <f>ROUND((Durchgangszeiten!F14-Durchgangszeiten!D14)*86400,0)/86400</f>
        <v>0.024398148148148148</v>
      </c>
      <c r="G18" s="8">
        <f t="shared" si="2"/>
        <v>8</v>
      </c>
      <c r="H18" s="11">
        <f>ROUND((Durchgangszeiten!J14-Durchgangszeiten!H14)*86400,0)/86400</f>
        <v>0.015081018518518518</v>
      </c>
      <c r="I18" s="8">
        <f t="shared" si="3"/>
        <v>8</v>
      </c>
    </row>
    <row r="19" spans="1:9" ht="25.5" customHeight="1">
      <c r="A19" s="8">
        <f t="shared" si="0"/>
        <v>12</v>
      </c>
      <c r="B19" s="1" t="str">
        <f>Durchgangszeiten!A15</f>
        <v>Paul Richter</v>
      </c>
      <c r="C19" s="9">
        <f>ROUND(Durchgangszeiten!J15*86400,0)/86400</f>
        <v>0.050868055555555555</v>
      </c>
      <c r="D19" s="10">
        <f>ROUND(Durchgangszeiten!B15*86400,0)/86400</f>
        <v>0.00900462962962963</v>
      </c>
      <c r="E19" s="8">
        <f t="shared" si="1"/>
        <v>26</v>
      </c>
      <c r="F19" s="11">
        <f>ROUND((Durchgangszeiten!F15-Durchgangszeiten!D15)*86400,0)/86400</f>
        <v>0.024583333333333332</v>
      </c>
      <c r="G19" s="8">
        <f t="shared" si="2"/>
        <v>11</v>
      </c>
      <c r="H19" s="11">
        <f>ROUND((Durchgangszeiten!J15-Durchgangszeiten!H15)*86400,0)/86400</f>
        <v>0.016458333333333332</v>
      </c>
      <c r="I19" s="8">
        <f t="shared" si="3"/>
        <v>16</v>
      </c>
    </row>
    <row r="20" spans="1:9" ht="25.5" customHeight="1">
      <c r="A20" s="8">
        <f t="shared" si="0"/>
        <v>13</v>
      </c>
      <c r="B20" s="1" t="str">
        <f>Durchgangszeiten!A16</f>
        <v>Reinhart Schildorfer</v>
      </c>
      <c r="C20" s="9">
        <f>ROUND(Durchgangszeiten!J16*86400,0)/86400</f>
        <v>0.051145833333333335</v>
      </c>
      <c r="D20" s="10">
        <f>ROUND(Durchgangszeiten!B16*86400,0)/86400</f>
        <v>0.008969907407407407</v>
      </c>
      <c r="E20" s="8">
        <f t="shared" si="1"/>
        <v>25</v>
      </c>
      <c r="F20" s="11">
        <f>ROUND((Durchgangszeiten!F16-Durchgangszeiten!D16)*86400,0)/86400</f>
        <v>0.025104166666666667</v>
      </c>
      <c r="G20" s="8">
        <f t="shared" si="2"/>
        <v>13</v>
      </c>
      <c r="H20" s="11">
        <f>ROUND((Durchgangszeiten!J16-Durchgangszeiten!H16)*86400,0)/86400</f>
        <v>0.01525462962962963</v>
      </c>
      <c r="I20" s="8">
        <f t="shared" si="3"/>
        <v>9</v>
      </c>
    </row>
    <row r="21" spans="1:9" ht="25.5" customHeight="1">
      <c r="A21" s="8">
        <f t="shared" si="0"/>
        <v>14</v>
      </c>
      <c r="B21" s="1" t="str">
        <f>Durchgangszeiten!A17</f>
        <v>Emmerich Kuttner</v>
      </c>
      <c r="C21" s="9">
        <f>ROUND(Durchgangszeiten!J17*86400,0)/86400</f>
        <v>0.051550925925925924</v>
      </c>
      <c r="D21" s="10">
        <f>ROUND(Durchgangszeiten!B17*86400,0)/86400</f>
        <v>0.007280092592592592</v>
      </c>
      <c r="E21" s="8">
        <f t="shared" si="1"/>
        <v>7</v>
      </c>
      <c r="F21" s="11">
        <f>ROUND((Durchgangszeiten!F17-Durchgangszeiten!D17)*86400,0)/86400</f>
        <v>0.026574074074074073</v>
      </c>
      <c r="G21" s="8">
        <f t="shared" si="2"/>
        <v>17</v>
      </c>
      <c r="H21" s="11">
        <f>ROUND((Durchgangszeiten!J17-Durchgangszeiten!H17)*86400,0)/86400</f>
        <v>0.01525462962962963</v>
      </c>
      <c r="I21" s="8">
        <f t="shared" si="3"/>
        <v>9</v>
      </c>
    </row>
    <row r="22" spans="1:9" ht="25.5" customHeight="1">
      <c r="A22" s="8">
        <f t="shared" si="0"/>
        <v>15</v>
      </c>
      <c r="B22" s="1" t="str">
        <f>Durchgangszeiten!A18</f>
        <v>Thomas Gössl</v>
      </c>
      <c r="C22" s="9">
        <f>ROUND(Durchgangszeiten!J18*86400,0)/86400</f>
        <v>0.051944444444444446</v>
      </c>
      <c r="D22" s="10">
        <f>ROUND(Durchgangszeiten!B18*86400,0)/86400</f>
        <v>0.008564814814814815</v>
      </c>
      <c r="E22" s="8">
        <f t="shared" si="1"/>
        <v>20</v>
      </c>
      <c r="F22" s="11">
        <f>ROUND((Durchgangszeiten!F18-Durchgangszeiten!D18)*86400,0)/86400</f>
        <v>0.02454861111111111</v>
      </c>
      <c r="G22" s="8">
        <f t="shared" si="2"/>
        <v>10</v>
      </c>
      <c r="H22" s="11">
        <f>ROUND((Durchgangszeiten!J18-Durchgangszeiten!H18)*86400,0)/86400</f>
        <v>0.018020833333333333</v>
      </c>
      <c r="I22" s="8">
        <f t="shared" si="3"/>
        <v>23</v>
      </c>
    </row>
    <row r="23" spans="1:9" ht="25.5" customHeight="1">
      <c r="A23" s="8">
        <f t="shared" si="0"/>
        <v>16</v>
      </c>
      <c r="B23" s="1" t="str">
        <f>Durchgangszeiten!A19</f>
        <v>Alexander Leutgeb</v>
      </c>
      <c r="C23" s="9">
        <f>ROUND(Durchgangszeiten!J19*86400,0)/86400</f>
        <v>0.05201388888888889</v>
      </c>
      <c r="D23" s="10">
        <f>ROUND(Durchgangszeiten!B19*86400,0)/86400</f>
        <v>0.007407407407407408</v>
      </c>
      <c r="E23" s="8">
        <f t="shared" si="1"/>
        <v>10</v>
      </c>
      <c r="F23" s="11">
        <f>ROUND((Durchgangszeiten!F19-Durchgangszeiten!D19)*86400,0)/86400</f>
        <v>0.02849537037037037</v>
      </c>
      <c r="G23" s="8">
        <f t="shared" si="2"/>
        <v>22</v>
      </c>
      <c r="H23" s="11">
        <f>ROUND((Durchgangszeiten!J19-Durchgangszeiten!H19)*86400,0)/86400</f>
        <v>0.014826388888888889</v>
      </c>
      <c r="I23" s="8">
        <f t="shared" si="3"/>
        <v>6</v>
      </c>
    </row>
    <row r="24" spans="1:9" ht="25.5" customHeight="1">
      <c r="A24" s="8">
        <f t="shared" si="0"/>
        <v>17</v>
      </c>
      <c r="B24" s="1" t="str">
        <f>Durchgangszeiten!A20</f>
        <v>Nikolaus Schmid</v>
      </c>
      <c r="C24" s="9">
        <f>ROUND(Durchgangszeiten!J20*86400,0)/86400</f>
        <v>0.05255787037037037</v>
      </c>
      <c r="D24" s="10">
        <f>ROUND(Durchgangszeiten!B20*86400,0)/86400</f>
        <v>0.0071643518518518514</v>
      </c>
      <c r="E24" s="8">
        <f t="shared" si="1"/>
        <v>4</v>
      </c>
      <c r="F24" s="11">
        <f>ROUND((Durchgangszeiten!F20-Durchgangszeiten!D20)*86400,0)/86400</f>
        <v>0.02616898148148148</v>
      </c>
      <c r="G24" s="8">
        <f t="shared" si="2"/>
        <v>15</v>
      </c>
      <c r="H24" s="11">
        <f>ROUND((Durchgangszeiten!J20-Durchgangszeiten!H20)*86400,0)/86400</f>
        <v>0.01792824074074074</v>
      </c>
      <c r="I24" s="8">
        <f t="shared" si="3"/>
        <v>22</v>
      </c>
    </row>
    <row r="25" spans="1:9" ht="25.5" customHeight="1">
      <c r="A25" s="8">
        <f t="shared" si="0"/>
        <v>18</v>
      </c>
      <c r="B25" s="1" t="str">
        <f>Durchgangszeiten!A21</f>
        <v>Edgar Tiller</v>
      </c>
      <c r="C25" s="9">
        <f>ROUND(Durchgangszeiten!J21*86400,0)/86400</f>
        <v>0.05306712962962963</v>
      </c>
      <c r="D25" s="10">
        <f>ROUND(Durchgangszeiten!B21*86400,0)/86400</f>
        <v>0.008171296296296296</v>
      </c>
      <c r="E25" s="8">
        <f t="shared" si="1"/>
        <v>18</v>
      </c>
      <c r="F25" s="11">
        <f>ROUND((Durchgangszeiten!F21-Durchgangszeiten!D21)*86400,0)/86400</f>
        <v>0.026585648148148146</v>
      </c>
      <c r="G25" s="8">
        <f t="shared" si="2"/>
        <v>18</v>
      </c>
      <c r="H25" s="11">
        <f>ROUND((Durchgangszeiten!J21-Durchgangszeiten!H21)*86400,0)/86400</f>
        <v>0.017395833333333333</v>
      </c>
      <c r="I25" s="8">
        <f t="shared" si="3"/>
        <v>20</v>
      </c>
    </row>
    <row r="26" spans="1:9" ht="25.5" customHeight="1">
      <c r="A26" s="8">
        <f t="shared" si="0"/>
        <v>19</v>
      </c>
      <c r="B26" s="1" t="str">
        <f>Durchgangszeiten!A22</f>
        <v>Simon Lux</v>
      </c>
      <c r="C26" s="9">
        <f>ROUND(Durchgangszeiten!J22*86400,0)/86400</f>
        <v>0.05336805555555556</v>
      </c>
      <c r="D26" s="10">
        <f>ROUND(Durchgangszeiten!B22*86400,0)/86400</f>
        <v>0.00730324074074074</v>
      </c>
      <c r="E26" s="8">
        <f t="shared" si="1"/>
        <v>8</v>
      </c>
      <c r="F26" s="11">
        <f>ROUND((Durchgangszeiten!F22-Durchgangszeiten!D22)*86400,0)/86400</f>
        <v>0.02445601851851852</v>
      </c>
      <c r="G26" s="8">
        <f t="shared" si="2"/>
        <v>9</v>
      </c>
      <c r="H26" s="11">
        <f>ROUND((Durchgangszeiten!J22-Durchgangszeiten!H22)*86400,0)/86400</f>
        <v>0.020289351851851854</v>
      </c>
      <c r="I26" s="8">
        <f t="shared" si="3"/>
        <v>34</v>
      </c>
    </row>
    <row r="27" spans="1:9" ht="25.5" customHeight="1">
      <c r="A27" s="8">
        <f aca="true" t="shared" si="4" ref="A27:A44">RANK(C27,C$8:C$50,1)</f>
        <v>20</v>
      </c>
      <c r="B27" s="1" t="str">
        <f>Durchgangszeiten!A23</f>
        <v>Harald Kaufmann</v>
      </c>
      <c r="C27" s="9">
        <f>ROUND(Durchgangszeiten!J23*86400,0)/86400</f>
        <v>0.05420138888888889</v>
      </c>
      <c r="D27" s="10">
        <f>ROUND(Durchgangszeiten!B23*86400,0)/86400</f>
        <v>0.009039351851851852</v>
      </c>
      <c r="E27" s="8">
        <f t="shared" si="1"/>
        <v>29</v>
      </c>
      <c r="F27" s="11">
        <f>ROUND((Durchgangszeiten!F23-Durchgangszeiten!D23)*86400,0)/86400</f>
        <v>0.02675925925925926</v>
      </c>
      <c r="G27" s="8">
        <f t="shared" si="2"/>
        <v>19</v>
      </c>
      <c r="H27" s="11">
        <f>ROUND((Durchgangszeiten!J23-Durchgangszeiten!H23)*86400,0)/86400</f>
        <v>0.017418981481481483</v>
      </c>
      <c r="I27" s="8">
        <f t="shared" si="3"/>
        <v>21</v>
      </c>
    </row>
    <row r="28" spans="1:9" ht="25.5" customHeight="1">
      <c r="A28" s="8">
        <f t="shared" si="4"/>
        <v>21</v>
      </c>
      <c r="B28" s="1" t="str">
        <f>Durchgangszeiten!A24</f>
        <v>Karl Bruckner</v>
      </c>
      <c r="C28" s="9">
        <f>ROUND(Durchgangszeiten!J24*86400,0)/86400</f>
        <v>0.054467592592592595</v>
      </c>
      <c r="D28" s="10">
        <f>ROUND(Durchgangszeiten!B24*86400,0)/86400</f>
        <v>0.00880787037037037</v>
      </c>
      <c r="E28" s="8">
        <f t="shared" si="1"/>
        <v>24</v>
      </c>
      <c r="F28" s="11">
        <f>ROUND((Durchgangszeiten!F24-Durchgangszeiten!D24)*86400,0)/86400</f>
        <v>0.028599537037037038</v>
      </c>
      <c r="G28" s="8">
        <f t="shared" si="2"/>
        <v>23</v>
      </c>
      <c r="H28" s="11">
        <f>ROUND((Durchgangszeiten!J24-Durchgangszeiten!H24)*86400,0)/86400</f>
        <v>0.016134259259259258</v>
      </c>
      <c r="I28" s="8">
        <f t="shared" si="3"/>
        <v>15</v>
      </c>
    </row>
    <row r="29" spans="1:9" ht="25.5" customHeight="1">
      <c r="A29" s="8">
        <f t="shared" si="4"/>
        <v>22</v>
      </c>
      <c r="B29" s="1" t="str">
        <f>Durchgangszeiten!A25</f>
        <v>Andreas Gössl</v>
      </c>
      <c r="C29" s="9">
        <f>ROUND(Durchgangszeiten!J25*86400,0)/86400</f>
        <v>0.05534722222222222</v>
      </c>
      <c r="D29" s="10">
        <f>ROUND(Durchgangszeiten!B25*86400,0)/86400</f>
        <v>0.011793981481481482</v>
      </c>
      <c r="E29" s="8">
        <f t="shared" si="1"/>
        <v>38</v>
      </c>
      <c r="F29" s="11">
        <f>ROUND((Durchgangszeiten!F25-Durchgangszeiten!D25)*86400,0)/86400</f>
        <v>0.027743055555555556</v>
      </c>
      <c r="G29" s="8">
        <f t="shared" si="2"/>
        <v>20</v>
      </c>
      <c r="H29" s="11">
        <f>ROUND((Durchgangszeiten!J25-Durchgangszeiten!H25)*86400,0)/86400</f>
        <v>0.014004629629629629</v>
      </c>
      <c r="I29" s="8">
        <f t="shared" si="3"/>
        <v>4</v>
      </c>
    </row>
    <row r="30" spans="1:9" ht="25.5" customHeight="1">
      <c r="A30" s="8">
        <f t="shared" si="4"/>
        <v>23</v>
      </c>
      <c r="B30" s="1" t="str">
        <f>Durchgangszeiten!A26</f>
        <v>Roland Rubick</v>
      </c>
      <c r="C30" s="9">
        <f>ROUND(Durchgangszeiten!J26*86400,0)/86400</f>
        <v>0.05700231481481482</v>
      </c>
      <c r="D30" s="10">
        <f>ROUND(Durchgangszeiten!B26*86400,0)/86400</f>
        <v>0.009027777777777777</v>
      </c>
      <c r="E30" s="8">
        <f t="shared" si="1"/>
        <v>28</v>
      </c>
      <c r="F30" s="11">
        <f>ROUND((Durchgangszeiten!F26-Durchgangszeiten!D26)*86400,0)/86400</f>
        <v>0.0296875</v>
      </c>
      <c r="G30" s="8">
        <f t="shared" si="2"/>
        <v>27</v>
      </c>
      <c r="H30" s="11">
        <f>ROUND((Durchgangszeiten!J26-Durchgangszeiten!H26)*86400,0)/86400</f>
        <v>0.017256944444444443</v>
      </c>
      <c r="I30" s="8">
        <f t="shared" si="3"/>
        <v>18</v>
      </c>
    </row>
    <row r="31" spans="1:9" ht="25.5" customHeight="1">
      <c r="A31" s="8">
        <f t="shared" si="4"/>
        <v>24</v>
      </c>
      <c r="B31" s="1" t="str">
        <f>Durchgangszeiten!A27</f>
        <v>Vincent Schmid</v>
      </c>
      <c r="C31" s="9">
        <f>ROUND(Durchgangszeiten!J27*86400,0)/86400</f>
        <v>0.05828703703703704</v>
      </c>
      <c r="D31" s="10">
        <f>ROUND(Durchgangszeiten!B27*86400,0)/86400</f>
        <v>0.007789351851851852</v>
      </c>
      <c r="E31" s="8">
        <f t="shared" si="1"/>
        <v>15</v>
      </c>
      <c r="F31" s="11">
        <f>ROUND((Durchgangszeiten!F27-Durchgangszeiten!D27)*86400,0)/86400</f>
        <v>0.028796296296296296</v>
      </c>
      <c r="G31" s="8">
        <f t="shared" si="2"/>
        <v>24</v>
      </c>
      <c r="H31" s="11">
        <f>ROUND((Durchgangszeiten!J27-Durchgangszeiten!H27)*86400,0)/86400</f>
        <v>0.01976851851851852</v>
      </c>
      <c r="I31" s="8">
        <f t="shared" si="3"/>
        <v>30</v>
      </c>
    </row>
    <row r="32" spans="1:9" ht="25.5" customHeight="1">
      <c r="A32" s="8">
        <f t="shared" si="4"/>
        <v>25</v>
      </c>
      <c r="B32" s="1" t="str">
        <f>Durchgangszeiten!A28</f>
        <v>Raimund Hengl</v>
      </c>
      <c r="C32" s="9">
        <f>ROUND(Durchgangszeiten!J28*86400,0)/86400</f>
        <v>0.05931712962962963</v>
      </c>
      <c r="D32" s="10">
        <f>ROUND(Durchgangszeiten!B28*86400,0)/86400</f>
        <v>0.009791666666666667</v>
      </c>
      <c r="E32" s="8">
        <f t="shared" si="1"/>
        <v>31</v>
      </c>
      <c r="F32" s="11">
        <f>ROUND((Durchgangszeiten!F28-Durchgangszeiten!D28)*86400,0)/86400</f>
        <v>0.02834490740740741</v>
      </c>
      <c r="G32" s="8">
        <f t="shared" si="2"/>
        <v>21</v>
      </c>
      <c r="H32" s="11">
        <f>ROUND((Durchgangszeiten!J28-Durchgangszeiten!H28)*86400,0)/86400</f>
        <v>0.019594907407407408</v>
      </c>
      <c r="I32" s="8">
        <f t="shared" si="3"/>
        <v>29</v>
      </c>
    </row>
    <row r="33" spans="1:9" ht="25.5" customHeight="1">
      <c r="A33" s="8">
        <f t="shared" si="4"/>
        <v>26</v>
      </c>
      <c r="B33" s="1" t="str">
        <f>Durchgangszeiten!A29</f>
        <v>Dietmar Butschell</v>
      </c>
      <c r="C33" s="9">
        <f>ROUND(Durchgangszeiten!J29*86400,0)/86400</f>
        <v>0.05962962962962963</v>
      </c>
      <c r="D33" s="10">
        <f>ROUND(Durchgangszeiten!B29*86400,0)/86400</f>
        <v>0.009097222222222222</v>
      </c>
      <c r="E33" s="8">
        <f t="shared" si="1"/>
        <v>30</v>
      </c>
      <c r="F33" s="11">
        <f>ROUND((Durchgangszeiten!F29-Durchgangszeiten!D29)*86400,0)/86400</f>
        <v>0.030289351851851852</v>
      </c>
      <c r="G33" s="8">
        <f t="shared" si="2"/>
        <v>29</v>
      </c>
      <c r="H33" s="11">
        <f>ROUND((Durchgangszeiten!J29-Durchgangszeiten!H29)*86400,0)/86400</f>
        <v>0.018877314814814816</v>
      </c>
      <c r="I33" s="8">
        <f t="shared" si="3"/>
        <v>27</v>
      </c>
    </row>
    <row r="34" spans="1:9" ht="25.5" customHeight="1">
      <c r="A34" s="8">
        <f t="shared" si="4"/>
        <v>27</v>
      </c>
      <c r="B34" s="1" t="str">
        <f>Durchgangszeiten!A30</f>
        <v>Thomas Marecek</v>
      </c>
      <c r="C34" s="9">
        <f>ROUND(Durchgangszeiten!J30*86400,0)/86400</f>
        <v>0.06065972222222222</v>
      </c>
      <c r="D34" s="10">
        <f>ROUND(Durchgangszeiten!B30*86400,0)/86400</f>
        <v>0.008125</v>
      </c>
      <c r="E34" s="8">
        <f t="shared" si="1"/>
        <v>17</v>
      </c>
      <c r="F34" s="11">
        <f>ROUND((Durchgangszeiten!F30-Durchgangszeiten!D30)*86400,0)/86400</f>
        <v>0.03054398148148148</v>
      </c>
      <c r="G34" s="8">
        <f t="shared" si="2"/>
        <v>31</v>
      </c>
      <c r="H34" s="11">
        <f>ROUND((Durchgangszeiten!J30-Durchgangszeiten!H30)*86400,0)/86400</f>
        <v>0.01986111111111111</v>
      </c>
      <c r="I34" s="8">
        <f t="shared" si="3"/>
        <v>31</v>
      </c>
    </row>
    <row r="35" spans="1:9" ht="25.5" customHeight="1">
      <c r="A35" s="8">
        <f t="shared" si="4"/>
        <v>28</v>
      </c>
      <c r="B35" s="1" t="str">
        <f>Durchgangszeiten!A31</f>
        <v>Rainer Wiskocil</v>
      </c>
      <c r="C35" s="9">
        <f>ROUND(Durchgangszeiten!J31*86400,0)/86400</f>
        <v>0.060787037037037035</v>
      </c>
      <c r="D35" s="10">
        <f>ROUND(Durchgangszeiten!B31*86400,0)/86400</f>
        <v>0.010162037037037037</v>
      </c>
      <c r="E35" s="8">
        <f t="shared" si="1"/>
        <v>33</v>
      </c>
      <c r="F35" s="11">
        <f>ROUND((Durchgangszeiten!F31-Durchgangszeiten!D31)*86400,0)/86400</f>
        <v>0.030474537037037036</v>
      </c>
      <c r="G35" s="8">
        <f t="shared" si="2"/>
        <v>30</v>
      </c>
      <c r="H35" s="11">
        <f>ROUND((Durchgangszeiten!J31-Durchgangszeiten!H31)*86400,0)/86400</f>
        <v>0.018414351851851852</v>
      </c>
      <c r="I35" s="8">
        <f t="shared" si="3"/>
        <v>25</v>
      </c>
    </row>
    <row r="36" spans="1:9" ht="25.5" customHeight="1">
      <c r="A36" s="8">
        <f t="shared" si="4"/>
        <v>29</v>
      </c>
      <c r="B36" s="1" t="str">
        <f>Durchgangszeiten!A32</f>
        <v>Tobias Schwaiger</v>
      </c>
      <c r="C36" s="9">
        <f>ROUND(Durchgangszeiten!J32*86400,0)/86400</f>
        <v>0.06133101851851852</v>
      </c>
      <c r="D36" s="10">
        <f>ROUND(Durchgangszeiten!B32*86400,0)/86400</f>
        <v>0.007523148148148148</v>
      </c>
      <c r="E36" s="8">
        <f t="shared" si="1"/>
        <v>12</v>
      </c>
      <c r="F36" s="11">
        <f>ROUND((Durchgangszeiten!F32-Durchgangszeiten!D32)*86400,0)/86400</f>
        <v>0.032511574074074075</v>
      </c>
      <c r="G36" s="8">
        <f t="shared" si="2"/>
        <v>32</v>
      </c>
      <c r="H36" s="11">
        <f>ROUND((Durchgangszeiten!J32-Durchgangszeiten!H32)*86400,0)/86400</f>
        <v>0.02017361111111111</v>
      </c>
      <c r="I36" s="8">
        <f t="shared" si="3"/>
        <v>33</v>
      </c>
    </row>
    <row r="37" spans="1:9" ht="25.5" customHeight="1">
      <c r="A37" s="8">
        <f t="shared" si="4"/>
        <v>29</v>
      </c>
      <c r="B37" s="1" t="str">
        <f>Durchgangszeiten!A33</f>
        <v>Erna Grötzl</v>
      </c>
      <c r="C37" s="9">
        <f>ROUND(Durchgangszeiten!J33*86400,0)/86400</f>
        <v>0.06133101851851852</v>
      </c>
      <c r="D37" s="10">
        <f>ROUND(Durchgangszeiten!B33*86400,0)/86400</f>
        <v>0.0109375</v>
      </c>
      <c r="E37" s="8">
        <f t="shared" si="1"/>
        <v>37</v>
      </c>
      <c r="F37" s="11">
        <f>ROUND((Durchgangszeiten!F33-Durchgangszeiten!D33)*86400,0)/86400</f>
        <v>0.028958333333333332</v>
      </c>
      <c r="G37" s="8">
        <f t="shared" si="2"/>
        <v>25</v>
      </c>
      <c r="H37" s="11">
        <f>ROUND((Durchgangszeiten!J33-Durchgangszeiten!H33)*86400,0)/86400</f>
        <v>0.02</v>
      </c>
      <c r="I37" s="8">
        <f t="shared" si="3"/>
        <v>32</v>
      </c>
    </row>
    <row r="38" spans="1:9" ht="25.5" customHeight="1">
      <c r="A38" s="8">
        <f t="shared" si="4"/>
        <v>31</v>
      </c>
      <c r="B38" s="1" t="str">
        <f>Durchgangszeiten!A34</f>
        <v>Klaus Arnberger</v>
      </c>
      <c r="C38" s="9">
        <f>ROUND(Durchgangszeiten!J34*86400,0)/86400</f>
        <v>0.061342592592592594</v>
      </c>
      <c r="D38" s="10">
        <f>ROUND(Durchgangszeiten!B34*86400,0)/86400</f>
        <v>0.010127314814814815</v>
      </c>
      <c r="E38" s="8">
        <f t="shared" si="1"/>
        <v>32</v>
      </c>
      <c r="F38" s="11">
        <f>ROUND((Durchgangszeiten!F34-Durchgangszeiten!D34)*86400,0)/86400</f>
        <v>0.030162037037037036</v>
      </c>
      <c r="G38" s="8">
        <f t="shared" si="2"/>
        <v>28</v>
      </c>
      <c r="H38" s="11">
        <f>ROUND((Durchgangszeiten!J34-Durchgangszeiten!H34)*86400,0)/86400</f>
        <v>0.019131944444444444</v>
      </c>
      <c r="I38" s="8">
        <f t="shared" si="3"/>
        <v>28</v>
      </c>
    </row>
    <row r="39" spans="1:9" ht="25.5" customHeight="1">
      <c r="A39" s="8">
        <f t="shared" si="4"/>
        <v>32</v>
      </c>
      <c r="B39" s="1" t="str">
        <f>Durchgangszeiten!A35</f>
        <v>Tobias Schwaiger - Manfred Schwaiger</v>
      </c>
      <c r="C39" s="9">
        <f>ROUND(Durchgangszeiten!J35*86400,0)/86400</f>
        <v>0.061516203703703705</v>
      </c>
      <c r="D39" s="10">
        <f>ROUND(Durchgangszeiten!B35*86400,0)/86400</f>
        <v>0.007523148148148148</v>
      </c>
      <c r="E39" s="8">
        <f t="shared" si="1"/>
        <v>12</v>
      </c>
      <c r="F39" s="11">
        <f>ROUND((Durchgangszeiten!F35-Durchgangszeiten!D35)*86400,0)/86400</f>
        <v>0.03253472222222222</v>
      </c>
      <c r="G39" s="8">
        <f t="shared" si="2"/>
        <v>33</v>
      </c>
      <c r="H39" s="11">
        <f>ROUND((Durchgangszeiten!J35-Durchgangszeiten!H35)*86400,0)/86400</f>
        <v>0.020358796296296295</v>
      </c>
      <c r="I39" s="8">
        <f t="shared" si="3"/>
        <v>35</v>
      </c>
    </row>
    <row r="40" spans="1:9" ht="25.5" customHeight="1">
      <c r="A40" s="8">
        <f t="shared" si="4"/>
        <v>33</v>
      </c>
      <c r="B40" s="1" t="str">
        <f>Durchgangszeiten!A36</f>
        <v>Barbara Schachinger - Ingrid Stift - Richard Seyfried</v>
      </c>
      <c r="C40" s="9">
        <f>ROUND(Durchgangszeiten!J36*86400,0)/86400</f>
        <v>0.06518518518518518</v>
      </c>
      <c r="D40" s="10">
        <f>ROUND(Durchgangszeiten!B36*86400,0)/86400</f>
        <v>0.012835648148148148</v>
      </c>
      <c r="E40" s="8">
        <f t="shared" si="1"/>
        <v>39</v>
      </c>
      <c r="F40" s="11">
        <f>ROUND((Durchgangszeiten!F36-Durchgangszeiten!D36)*86400,0)/86400</f>
        <v>0.03467592592592592</v>
      </c>
      <c r="G40" s="8">
        <f t="shared" si="2"/>
        <v>34</v>
      </c>
      <c r="H40" s="11">
        <f>ROUND((Durchgangszeiten!J36-Durchgangszeiten!H36)*86400,0)/86400</f>
        <v>0.017256944444444443</v>
      </c>
      <c r="I40" s="8">
        <f t="shared" si="3"/>
        <v>18</v>
      </c>
    </row>
    <row r="41" spans="1:9" ht="25.5" customHeight="1">
      <c r="A41" s="8">
        <f t="shared" si="4"/>
        <v>34</v>
      </c>
      <c r="B41" s="1" t="str">
        <f>Durchgangszeiten!A37</f>
        <v>Michael Gössl</v>
      </c>
      <c r="C41" s="9">
        <f>ROUND(Durchgangszeiten!J37*86400,0)/86400</f>
        <v>0.06623842592592592</v>
      </c>
      <c r="D41" s="10">
        <f>ROUND(Durchgangszeiten!B37*86400,0)/86400</f>
        <v>0.010717592592592593</v>
      </c>
      <c r="E41" s="8">
        <f t="shared" si="1"/>
        <v>36</v>
      </c>
      <c r="F41" s="11">
        <f>ROUND((Durchgangszeiten!F37-Durchgangszeiten!D37)*86400,0)/86400</f>
        <v>0.029270833333333333</v>
      </c>
      <c r="G41" s="8">
        <f t="shared" si="2"/>
        <v>26</v>
      </c>
      <c r="H41" s="11">
        <f>ROUND((Durchgangszeiten!J37-Durchgangszeiten!H37)*86400,0)/86400</f>
        <v>0.02459490740740741</v>
      </c>
      <c r="I41" s="8">
        <f t="shared" si="3"/>
        <v>37</v>
      </c>
    </row>
    <row r="42" spans="1:9" ht="25.5" customHeight="1">
      <c r="A42" s="8">
        <f t="shared" si="4"/>
        <v>35</v>
      </c>
      <c r="B42" s="1" t="str">
        <f>Durchgangszeiten!A38</f>
        <v>Martin Kasper - Franz Siedl - Kerschbaum</v>
      </c>
      <c r="C42" s="9">
        <f>ROUND(Durchgangszeiten!J38*86400,0)/86400</f>
        <v>0.06643518518518518</v>
      </c>
      <c r="D42" s="10">
        <f>ROUND(Durchgangszeiten!B38*86400,0)/86400</f>
        <v>0.00863425925925926</v>
      </c>
      <c r="E42" s="8">
        <f t="shared" si="1"/>
        <v>21</v>
      </c>
      <c r="F42" s="11">
        <f>ROUND((Durchgangszeiten!F38-Durchgangszeiten!D38)*86400,0)/86400</f>
        <v>0.03908564814814815</v>
      </c>
      <c r="G42" s="8">
        <f t="shared" si="2"/>
        <v>37</v>
      </c>
      <c r="H42" s="11">
        <f>ROUND((Durchgangszeiten!J38-Durchgangszeiten!H38)*86400,0)/86400</f>
        <v>0.018506944444444444</v>
      </c>
      <c r="I42" s="8">
        <f t="shared" si="3"/>
        <v>26</v>
      </c>
    </row>
    <row r="43" spans="1:9" ht="25.5" customHeight="1">
      <c r="A43" s="8">
        <f t="shared" si="4"/>
        <v>36</v>
      </c>
      <c r="B43" s="1" t="str">
        <f>Durchgangszeiten!A39</f>
        <v>Richard Marecek - Werner Bittermann</v>
      </c>
      <c r="C43" s="9">
        <f>ROUND(Durchgangszeiten!J39*86400,0)/86400</f>
        <v>0.06768518518518518</v>
      </c>
      <c r="D43" s="10">
        <f>ROUND(Durchgangszeiten!B39*86400,0)/86400</f>
        <v>0.008784722222222222</v>
      </c>
      <c r="E43" s="8">
        <f t="shared" si="1"/>
        <v>23</v>
      </c>
      <c r="F43" s="12">
        <f>ROUND((Durchgangszeiten!F39-Durchgangszeiten!D39)*86400,0)/86400</f>
        <v>0.042152777777777775</v>
      </c>
      <c r="G43" s="8">
        <f t="shared" si="2"/>
        <v>38</v>
      </c>
      <c r="H43" s="11">
        <f>ROUND((Durchgangszeiten!J39-Durchgangszeiten!H39)*86400,0)/86400</f>
        <v>0.015277777777777777</v>
      </c>
      <c r="I43" s="8">
        <f t="shared" si="3"/>
        <v>11</v>
      </c>
    </row>
    <row r="44" spans="1:9" ht="25.5" customHeight="1">
      <c r="A44" s="8">
        <f t="shared" si="4"/>
        <v>37</v>
      </c>
      <c r="B44" s="1" t="str">
        <f>Durchgangszeiten!A40</f>
        <v>Elisabeth Marecek</v>
      </c>
      <c r="C44" s="9">
        <f>ROUND(Durchgangszeiten!J40*86400,0)/86400</f>
        <v>0.07487268518518518</v>
      </c>
      <c r="D44" s="10">
        <f>ROUND(Durchgangszeiten!B40*86400,0)/86400</f>
        <v>0.010185185185185186</v>
      </c>
      <c r="E44" s="8">
        <f t="shared" si="1"/>
        <v>34</v>
      </c>
      <c r="F44" s="11">
        <f>ROUND((Durchgangszeiten!F40-Durchgangszeiten!D40)*86400,0)/86400</f>
        <v>0.036967592592592594</v>
      </c>
      <c r="G44" s="8">
        <f t="shared" si="2"/>
        <v>36</v>
      </c>
      <c r="H44" s="11">
        <f>ROUND((Durchgangszeiten!J40-Durchgangszeiten!H40)*86400,0)/86400</f>
        <v>0.02409722222222222</v>
      </c>
      <c r="I44" s="8">
        <f t="shared" si="3"/>
        <v>36</v>
      </c>
    </row>
    <row r="45" spans="1:9" ht="25.5" customHeight="1">
      <c r="A45" s="8" t="s">
        <v>9</v>
      </c>
      <c r="B45" s="1" t="str">
        <f>Durchgangszeiten!A41</f>
        <v>Sabrina Meidl</v>
      </c>
      <c r="C45" s="9" t="s">
        <v>10</v>
      </c>
      <c r="D45" s="10">
        <f>ROUND(Durchgangszeiten!B41*86400,0)/86400</f>
        <v>0.008761574074074074</v>
      </c>
      <c r="E45" s="8">
        <f t="shared" si="1"/>
        <v>22</v>
      </c>
      <c r="F45" s="11">
        <f>ROUND((Durchgangszeiten!F41-Durchgangszeiten!D41)*86400,0)/86400</f>
        <v>0.03511574074074074</v>
      </c>
      <c r="G45" s="8">
        <f t="shared" si="2"/>
        <v>35</v>
      </c>
      <c r="H45" s="11" t="s">
        <v>10</v>
      </c>
      <c r="I45" s="8" t="s">
        <v>11</v>
      </c>
    </row>
    <row r="46" spans="1:9" ht="25.5" customHeight="1">
      <c r="A46" s="8" t="s">
        <v>9</v>
      </c>
      <c r="B46" s="1" t="str">
        <f>Durchgangszeiten!A42</f>
        <v>Andrea Zeisler</v>
      </c>
      <c r="C46" s="9" t="s">
        <v>10</v>
      </c>
      <c r="D46" s="10">
        <f>ROUND(Durchgangszeiten!B42*86400,0)/86400</f>
        <v>0.0077083333333333335</v>
      </c>
      <c r="E46" s="8">
        <f t="shared" si="1"/>
        <v>14</v>
      </c>
      <c r="F46" s="11" t="s">
        <v>10</v>
      </c>
      <c r="G46" s="8" t="s">
        <v>11</v>
      </c>
      <c r="H46" s="11" t="s">
        <v>10</v>
      </c>
      <c r="I46" s="8" t="s">
        <v>11</v>
      </c>
    </row>
    <row r="47" spans="1:9" ht="25.5" customHeight="1">
      <c r="A47" s="8"/>
      <c r="C47" s="9"/>
      <c r="D47" s="10"/>
      <c r="E47" s="8"/>
      <c r="F47" s="12"/>
      <c r="G47" s="8"/>
      <c r="H47" s="11"/>
      <c r="I47" s="8"/>
    </row>
    <row r="48" spans="1:9" ht="25.5" customHeight="1">
      <c r="A48" s="8"/>
      <c r="C48" s="9"/>
      <c r="D48" s="10"/>
      <c r="E48" s="8"/>
      <c r="F48" s="12"/>
      <c r="G48" s="8"/>
      <c r="H48" s="11"/>
      <c r="I48" s="8"/>
    </row>
    <row r="49" spans="1:9" ht="25.5" customHeight="1">
      <c r="A49" s="8"/>
      <c r="C49" s="9"/>
      <c r="D49" s="10"/>
      <c r="E49" s="8"/>
      <c r="F49" s="11"/>
      <c r="G49" s="8"/>
      <c r="H49" s="10"/>
      <c r="I49" s="8"/>
    </row>
    <row r="50" spans="1:9" ht="25.5" customHeight="1">
      <c r="A50" s="8"/>
      <c r="C50" s="9"/>
      <c r="D50" s="10"/>
      <c r="E50" s="8"/>
      <c r="F50" s="11"/>
      <c r="G50" s="8"/>
      <c r="H50" s="10"/>
      <c r="I50" s="8"/>
    </row>
    <row r="51" spans="1:9" ht="25.5" customHeight="1">
      <c r="A51" s="8"/>
      <c r="C51" s="9"/>
      <c r="D51" s="10"/>
      <c r="E51" s="8"/>
      <c r="F51" s="11"/>
      <c r="G51" s="8"/>
      <c r="H51" s="10"/>
      <c r="I51" s="8"/>
    </row>
    <row r="52" spans="1:9" ht="25.5" customHeight="1">
      <c r="A52" s="8"/>
      <c r="C52" s="9"/>
      <c r="D52" s="10"/>
      <c r="E52" s="8"/>
      <c r="F52" s="11"/>
      <c r="G52" s="8"/>
      <c r="H52" s="10"/>
      <c r="I52" s="8"/>
    </row>
    <row r="53" spans="1:9" ht="25.5" customHeight="1">
      <c r="A53" s="8"/>
      <c r="C53" s="9"/>
      <c r="D53" s="10"/>
      <c r="E53" s="8"/>
      <c r="F53" s="11"/>
      <c r="G53" s="8"/>
      <c r="H53" s="10"/>
      <c r="I53" s="8"/>
    </row>
    <row r="54" spans="1:9" ht="25.5" customHeight="1">
      <c r="A54" s="8"/>
      <c r="C54" s="9"/>
      <c r="D54" s="10"/>
      <c r="E54" s="8"/>
      <c r="F54" s="11"/>
      <c r="G54" s="8"/>
      <c r="H54" s="10"/>
      <c r="I54" s="8"/>
    </row>
    <row r="55" spans="1:9" ht="25.5" customHeight="1">
      <c r="A55" s="8"/>
      <c r="C55" s="9"/>
      <c r="D55" s="10"/>
      <c r="E55" s="8"/>
      <c r="F55" s="11"/>
      <c r="G55" s="8"/>
      <c r="H55" s="10"/>
      <c r="I55" s="8"/>
    </row>
    <row r="56" spans="1:9" ht="25.5" customHeight="1">
      <c r="A56" s="8"/>
      <c r="C56" s="9"/>
      <c r="D56" s="10"/>
      <c r="E56" s="8"/>
      <c r="F56" s="11"/>
      <c r="G56" s="8"/>
      <c r="H56" s="10"/>
      <c r="I56" s="8"/>
    </row>
    <row r="57" spans="1:9" ht="25.5" customHeight="1">
      <c r="A57" s="8"/>
      <c r="C57" s="9"/>
      <c r="D57" s="10"/>
      <c r="E57" s="8"/>
      <c r="F57" s="11"/>
      <c r="G57" s="8"/>
      <c r="H57" s="10"/>
      <c r="I57" s="8"/>
    </row>
    <row r="58" spans="1:9" ht="25.5" customHeight="1">
      <c r="A58" s="8"/>
      <c r="C58" s="9"/>
      <c r="D58" s="10"/>
      <c r="E58" s="8"/>
      <c r="F58" s="11"/>
      <c r="G58" s="8"/>
      <c r="H58" s="10"/>
      <c r="I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</sheetData>
  <sheetProtection selectLockedCells="1" selectUnlockedCells="1"/>
  <mergeCells count="6">
    <mergeCell ref="A1:I1"/>
    <mergeCell ref="A3:I3"/>
    <mergeCell ref="A5:I5"/>
    <mergeCell ref="D7:E7"/>
    <mergeCell ref="F7:G7"/>
    <mergeCell ref="H7:I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4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customWidth="1"/>
    <col min="6" max="6" width="7.00390625" style="0" customWidth="1"/>
    <col min="7" max="7" width="4.7109375" style="0" customWidth="1"/>
  </cols>
  <sheetData>
    <row r="1" spans="1:21" s="1" customFormat="1" ht="15" customHeight="1">
      <c r="A1" s="7" t="s">
        <v>12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3</v>
      </c>
      <c r="B3" s="1" t="s">
        <v>4</v>
      </c>
      <c r="C3" s="2" t="s">
        <v>5</v>
      </c>
      <c r="D3" s="7" t="s">
        <v>13</v>
      </c>
      <c r="E3" s="7"/>
      <c r="F3" s="7" t="s">
        <v>14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>
        <f>RANK(C4,C$4:C$50,1)</f>
        <v>1</v>
      </c>
      <c r="B4" s="1" t="str">
        <f>Durchgangszeiten!A4</f>
        <v>Andreas Pfabigan - Martin Beranek - Josef Filler</v>
      </c>
      <c r="C4" s="10">
        <f>ROUND((D4+F4)*86400,0)/86400</f>
        <v>0.00017361111111111112</v>
      </c>
      <c r="D4" s="10">
        <f>ROUND((Durchgangszeiten!D4-Durchgangszeiten!B4)*86400,0)/86400</f>
        <v>0.0001388888888888889</v>
      </c>
      <c r="E4" s="2">
        <f>RANK(D4,D$4:D$50,1)</f>
        <v>1</v>
      </c>
      <c r="F4" s="10">
        <f>ROUND((Durchgangszeiten!H4-Durchgangszeiten!F4)*86400,0)/86400</f>
        <v>3.472222222222222E-05</v>
      </c>
      <c r="G4" s="2">
        <f>RANK(F4,F$4:F$50,1)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>
      <c r="A5" s="2">
        <f>RANK(C5,C$4:C$50,1)</f>
        <v>2</v>
      </c>
      <c r="B5" s="1" t="str">
        <f>Durchgangszeiten!A38</f>
        <v>Martin Kasper - Franz Siedl - Kerschbaum</v>
      </c>
      <c r="C5" s="10">
        <f>ROUND((D5+F5)*86400,0)/86400</f>
        <v>0.00020833333333333335</v>
      </c>
      <c r="D5" s="10">
        <f>ROUND((Durchgangszeiten!D38-Durchgangszeiten!B38)*86400,0)/86400</f>
        <v>0.00017361111111111112</v>
      </c>
      <c r="E5" s="2">
        <f>RANK(D5,D$4:D$50,1)</f>
        <v>2</v>
      </c>
      <c r="F5" s="10">
        <f>ROUND((Durchgangszeiten!H38-Durchgangszeiten!F38)*86400,0)/86400</f>
        <v>3.472222222222222E-05</v>
      </c>
      <c r="G5" s="2">
        <f>RANK(F5,F$4:F$50,1)</f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>RANK(C6,C$4:C$50,1)</f>
        <v>3</v>
      </c>
      <c r="B6" s="1" t="str">
        <f>Durchgangszeiten!A36</f>
        <v>Barbara Schachinger - Ingrid Stift - Richard Seyfried</v>
      </c>
      <c r="C6" s="10">
        <f>ROUND((D6+F6)*86400,0)/86400</f>
        <v>0.0004166666666666667</v>
      </c>
      <c r="D6" s="10">
        <f>ROUND((Durchgangszeiten!D36-Durchgangszeiten!B36)*86400,0)/86400</f>
        <v>0.00037037037037037035</v>
      </c>
      <c r="E6" s="2">
        <f>RANK(D6,D$4:D$50,1)</f>
        <v>5</v>
      </c>
      <c r="F6" s="10">
        <f>ROUND((Durchgangszeiten!H36-Durchgangszeiten!F36)*86400,0)/86400</f>
        <v>4.6296296296296294E-05</v>
      </c>
      <c r="G6" s="2">
        <f>RANK(F6,F$4:F$50,1)</f>
        <v>3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7" ht="15" customHeight="1">
      <c r="A7" s="2">
        <f>RANK(C7,C$4:C$50,1)</f>
        <v>4</v>
      </c>
      <c r="B7" s="1" t="str">
        <f>Durchgangszeiten!A10</f>
        <v>Bernhard Koller</v>
      </c>
      <c r="C7" s="10">
        <f>ROUND((D7+F7)*86400,0)/86400</f>
        <v>0.0005555555555555556</v>
      </c>
      <c r="D7" s="10">
        <f>ROUND((Durchgangszeiten!D10-Durchgangszeiten!B10)*86400,0)/86400</f>
        <v>0.00032407407407407406</v>
      </c>
      <c r="E7" s="2">
        <f>RANK(D7,D$4:D$50,1)</f>
        <v>4</v>
      </c>
      <c r="F7" s="10">
        <f>ROUND((Durchgangszeiten!H10-Durchgangszeiten!F10)*86400,0)/86400</f>
        <v>0.0002314814814814815</v>
      </c>
      <c r="G7" s="2">
        <f>RANK(F7,F$4:F$50,1)</f>
        <v>11</v>
      </c>
    </row>
    <row r="8" spans="1:21" ht="15" customHeight="1">
      <c r="A8" s="2">
        <f>RANK(C8,C$4:C$50,1)</f>
        <v>5</v>
      </c>
      <c r="B8" s="1" t="str">
        <f>Durchgangszeiten!A11</f>
        <v>Laurin Lux</v>
      </c>
      <c r="C8" s="10">
        <f>ROUND((D8+F8)*86400,0)/86400</f>
        <v>0.0006944444444444445</v>
      </c>
      <c r="D8" s="10">
        <f>ROUND((Durchgangszeiten!D11-Durchgangszeiten!B11)*86400,0)/86400</f>
        <v>0.00042824074074074075</v>
      </c>
      <c r="E8" s="2">
        <f>RANK(D8,D$4:D$50,1)</f>
        <v>7</v>
      </c>
      <c r="F8" s="10">
        <f>ROUND((Durchgangszeiten!H11-Durchgangszeiten!F11)*86400,0)/86400</f>
        <v>0.0002662037037037037</v>
      </c>
      <c r="G8" s="2">
        <f>RANK(F8,F$4:F$50,1)</f>
        <v>15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>RANK(C9,C$4:C$50,1)</f>
        <v>6</v>
      </c>
      <c r="B9" s="1" t="str">
        <f>Durchgangszeiten!A6</f>
        <v>Markus Mantsch</v>
      </c>
      <c r="C9" s="10">
        <f>ROUND((D9+F9)*86400,0)/86400</f>
        <v>0.0007175925925925926</v>
      </c>
      <c r="D9" s="10">
        <f>ROUND((Durchgangszeiten!D6-Durchgangszeiten!B6)*86400,0)/86400</f>
        <v>0.0004976851851851852</v>
      </c>
      <c r="E9" s="2">
        <f>RANK(D9,D$4:D$50,1)</f>
        <v>8</v>
      </c>
      <c r="F9" s="10">
        <f>ROUND((Durchgangszeiten!H6-Durchgangszeiten!F6)*86400,0)/86400</f>
        <v>0.0002199074074074074</v>
      </c>
      <c r="G9" s="2">
        <f>RANK(F9,F$4:F$50,1)</f>
        <v>9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ht="15" customHeight="1">
      <c r="A10" s="2">
        <f>RANK(C10,C$4:C$50,1)</f>
        <v>7</v>
      </c>
      <c r="B10" s="1" t="str">
        <f>Durchgangszeiten!A5</f>
        <v>Ulrich Schwaiger</v>
      </c>
      <c r="C10" s="10">
        <f>ROUND((D10+F10)*86400,0)/86400</f>
        <v>0.0007638888888888889</v>
      </c>
      <c r="D10" s="10">
        <f>ROUND((Durchgangszeiten!D5-Durchgangszeiten!B5)*86400,0)/86400</f>
        <v>0.0005092592592592592</v>
      </c>
      <c r="E10" s="2">
        <f>RANK(D10,D$4:D$50,1)</f>
        <v>9</v>
      </c>
      <c r="F10" s="10">
        <f>ROUND((Durchgangszeiten!H5-Durchgangszeiten!F5)*86400,0)/86400</f>
        <v>0.0002546296296296296</v>
      </c>
      <c r="G10" s="2">
        <f>RANK(F10,F$4:F$50,1)</f>
        <v>13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" customFormat="1" ht="15" customHeight="1">
      <c r="A11" s="2">
        <f>RANK(C11,C$4:C$50,1)</f>
        <v>8</v>
      </c>
      <c r="B11" s="1" t="str">
        <f>Durchgangszeiten!A18</f>
        <v>Thomas Gössl</v>
      </c>
      <c r="C11" s="10">
        <f>ROUND((D11+F11)*86400,0)/86400</f>
        <v>0.0008101851851851852</v>
      </c>
      <c r="D11" s="10">
        <f>ROUND((Durchgangszeiten!D18-Durchgangszeiten!B18)*86400,0)/86400</f>
        <v>0.0004166666666666667</v>
      </c>
      <c r="E11" s="2">
        <f>RANK(D11,D$4:D$50,1)</f>
        <v>6</v>
      </c>
      <c r="F11" s="10">
        <f>ROUND((Durchgangszeiten!H18-Durchgangszeiten!F18)*86400,0)/86400</f>
        <v>0.0003935185185185185</v>
      </c>
      <c r="G11" s="2">
        <f>RANK(F11,F$4:F$50,1)</f>
        <v>23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>
      <c r="A12" s="2">
        <f>RANK(C12,C$4:C$50,1)</f>
        <v>9</v>
      </c>
      <c r="B12" s="1" t="str">
        <f>Durchgangszeiten!A15</f>
        <v>Paul Richter</v>
      </c>
      <c r="C12" s="10">
        <f>ROUND((D12+F12)*86400,0)/86400</f>
        <v>0.0008217592592592593</v>
      </c>
      <c r="D12" s="10">
        <f>ROUND((Durchgangszeiten!D15-Durchgangszeiten!B15)*86400,0)/86400</f>
        <v>0.000625</v>
      </c>
      <c r="E12" s="2">
        <f>RANK(D12,D$4:D$50,1)</f>
        <v>15</v>
      </c>
      <c r="F12" s="10">
        <f>ROUND((Durchgangszeiten!H15-Durchgangszeiten!F15)*86400,0)/86400</f>
        <v>0.00019675925925925926</v>
      </c>
      <c r="G12" s="2">
        <f>RANK(F12,F$4:F$50,1)</f>
        <v>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>RANK(C13,C$4:C$50,1)</f>
        <v>10</v>
      </c>
      <c r="B13" s="1" t="str">
        <f>Durchgangszeiten!A21</f>
        <v>Edgar Tiller</v>
      </c>
      <c r="C13" s="10">
        <f>ROUND((D13+F13)*86400,0)/86400</f>
        <v>0.0009143518518518518</v>
      </c>
      <c r="D13" s="10">
        <f>ROUND((Durchgangszeiten!D21-Durchgangszeiten!B21)*86400,0)/86400</f>
        <v>0.0006828703703703704</v>
      </c>
      <c r="E13" s="2">
        <f>RANK(D13,D$4:D$50,1)</f>
        <v>17</v>
      </c>
      <c r="F13" s="10">
        <f>ROUND((Durchgangszeiten!H21-Durchgangszeiten!F21)*86400,0)/86400</f>
        <v>0.0002314814814814815</v>
      </c>
      <c r="G13" s="2">
        <f>RANK(F13,F$4:F$50,1)</f>
        <v>11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2">
        <f>RANK(C14,C$4:C$50,1)</f>
        <v>11</v>
      </c>
      <c r="B14" s="1" t="str">
        <f>Durchgangszeiten!A24</f>
        <v>Karl Bruckner</v>
      </c>
      <c r="C14" s="10">
        <f>ROUND((D14+F14)*86400,0)/86400</f>
        <v>0.000925925925925926</v>
      </c>
      <c r="D14" s="10">
        <f>ROUND((Durchgangszeiten!D24-Durchgangszeiten!B24)*86400,0)/86400</f>
        <v>0.0005787037037037037</v>
      </c>
      <c r="E14" s="2">
        <f>RANK(D14,D$4:D$50,1)</f>
        <v>11</v>
      </c>
      <c r="F14" s="10">
        <f>ROUND((Durchgangszeiten!H24-Durchgangszeiten!F24)*86400,0)/86400</f>
        <v>0.00034722222222222224</v>
      </c>
      <c r="G14" s="2">
        <f>RANK(F14,F$4:F$50,1)</f>
        <v>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7" ht="15" customHeight="1">
      <c r="A15" s="2">
        <f>RANK(C15,C$4:C$50,1)</f>
        <v>12</v>
      </c>
      <c r="B15" s="1" t="str">
        <f>Durchgangszeiten!A7</f>
        <v>Andreas Kainz</v>
      </c>
      <c r="C15" s="10">
        <f>ROUND((D15+F15)*86400,0)/86400</f>
        <v>0.0009375</v>
      </c>
      <c r="D15" s="10">
        <f>ROUND((Durchgangszeiten!D7-Durchgangszeiten!B7)*86400,0)/86400</f>
        <v>0.00030092592592592595</v>
      </c>
      <c r="E15" s="2">
        <f>RANK(D15,D$4:D$50,1)</f>
        <v>3</v>
      </c>
      <c r="F15" s="10">
        <f>ROUND((Durchgangszeiten!H7-Durchgangszeiten!F7)*86400,0)/86400</f>
        <v>0.0006365740740740741</v>
      </c>
      <c r="G15" s="2">
        <f>RANK(F15,F$4:F$50,1)</f>
        <v>36</v>
      </c>
    </row>
    <row r="16" spans="1:21" s="1" customFormat="1" ht="15" customHeight="1">
      <c r="A16" s="2">
        <f>RANK(C16,C$4:C$50,1)</f>
        <v>13</v>
      </c>
      <c r="B16" s="1" t="str">
        <f>Durchgangszeiten!A14</f>
        <v>Andreas Grötzl</v>
      </c>
      <c r="C16" s="10">
        <f>ROUND((D16+F16)*86400,0)/86400</f>
        <v>0.0009490740740740741</v>
      </c>
      <c r="D16" s="10">
        <f>ROUND((Durchgangszeiten!D14-Durchgangszeiten!B14)*86400,0)/86400</f>
        <v>0.0005208333333333333</v>
      </c>
      <c r="E16" s="2">
        <f>RANK(D16,D$4:D$50,1)</f>
        <v>10</v>
      </c>
      <c r="F16" s="10">
        <f>ROUND((Durchgangszeiten!H14-Durchgangszeiten!F14)*86400,0)/86400</f>
        <v>0.00042824074074074075</v>
      </c>
      <c r="G16" s="2">
        <f>RANK(F16,F$4:F$50,1)</f>
        <v>25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7" ht="15" customHeight="1">
      <c r="A17" s="2">
        <f>RANK(C17,C$4:C$50,1)</f>
        <v>14</v>
      </c>
      <c r="B17" s="1" t="str">
        <f>Durchgangszeiten!A12</f>
        <v>Christina Lechner</v>
      </c>
      <c r="C17" s="10">
        <f>ROUND((D17+F17)*86400,0)/86400</f>
        <v>0.0009606481481481482</v>
      </c>
      <c r="D17" s="10">
        <f>ROUND((Durchgangszeiten!D12-Durchgangszeiten!B12)*86400,0)/86400</f>
        <v>0.0006018518518518519</v>
      </c>
      <c r="E17" s="2">
        <f>RANK(D17,D$4:D$50,1)</f>
        <v>12</v>
      </c>
      <c r="F17" s="10">
        <f>ROUND((Durchgangszeiten!H12-Durchgangszeiten!F12)*86400,0)/86400</f>
        <v>0.0003587962962962963</v>
      </c>
      <c r="G17" s="2">
        <f>RANK(F17,F$4:F$50,1)</f>
        <v>18</v>
      </c>
    </row>
    <row r="18" spans="1:21" s="1" customFormat="1" ht="15" customHeight="1">
      <c r="A18" s="2">
        <f>RANK(C18,C$4:C$50,1)</f>
        <v>15</v>
      </c>
      <c r="B18" s="1" t="str">
        <f>Durchgangszeiten!A9</f>
        <v>Andreas Widhalm</v>
      </c>
      <c r="C18" s="10">
        <f>ROUND((D18+F18)*86400,0)/86400</f>
        <v>0.0009837962962962962</v>
      </c>
      <c r="D18" s="10">
        <f>ROUND((Durchgangszeiten!D9-Durchgangszeiten!B9)*86400,0)/86400</f>
        <v>0.0006134259259259259</v>
      </c>
      <c r="E18" s="2">
        <f>RANK(D18,D$4:D$50,1)</f>
        <v>14</v>
      </c>
      <c r="F18" s="10">
        <f>ROUND((Durchgangszeiten!H9-Durchgangszeiten!F9)*86400,0)/86400</f>
        <v>0.00037037037037037035</v>
      </c>
      <c r="G18" s="2">
        <f>RANK(F18,F$4:F$50,1)</f>
        <v>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7" ht="15" customHeight="1">
      <c r="A19" s="2">
        <f>RANK(C19,C$4:C$50,1)</f>
        <v>15</v>
      </c>
      <c r="B19" s="1" t="str">
        <f>Durchgangszeiten!A23</f>
        <v>Harald Kaufmann</v>
      </c>
      <c r="C19" s="10">
        <f>ROUND((D19+F19)*86400,0)/86400</f>
        <v>0.0009837962962962962</v>
      </c>
      <c r="D19" s="10">
        <f>ROUND((Durchgangszeiten!D23-Durchgangszeiten!B23)*86400,0)/86400</f>
        <v>0.0006018518518518519</v>
      </c>
      <c r="E19" s="2">
        <f>RANK(D19,D$4:D$50,1)</f>
        <v>12</v>
      </c>
      <c r="F19" s="10">
        <f>ROUND((Durchgangszeiten!H23-Durchgangszeiten!F23)*86400,0)/86400</f>
        <v>0.00038194444444444446</v>
      </c>
      <c r="G19" s="2">
        <f>RANK(F19,F$4:F$50,1)</f>
        <v>21</v>
      </c>
    </row>
    <row r="20" spans="1:7" ht="15" customHeight="1">
      <c r="A20" s="2">
        <f>RANK(C20,C$4:C$50,1)</f>
        <v>17</v>
      </c>
      <c r="B20" s="1" t="str">
        <f>Durchgangszeiten!A8</f>
        <v>Thomas Dumser</v>
      </c>
      <c r="C20" s="10">
        <f>ROUND((D20+F20)*86400,0)/86400</f>
        <v>0.0010185185185185184</v>
      </c>
      <c r="D20" s="10">
        <f>ROUND((Durchgangszeiten!D8-Durchgangszeiten!B8)*86400,0)/86400</f>
        <v>0.0007060185185185185</v>
      </c>
      <c r="E20" s="2">
        <f>RANK(D20,D$4:D$50,1)</f>
        <v>18</v>
      </c>
      <c r="F20" s="10">
        <f>ROUND((Durchgangszeiten!H8-Durchgangszeiten!F8)*86400,0)/86400</f>
        <v>0.0003125</v>
      </c>
      <c r="G20" s="2">
        <f>RANK(F20,F$4:F$50,1)</f>
        <v>16</v>
      </c>
    </row>
    <row r="21" spans="1:7" ht="15" customHeight="1">
      <c r="A21" s="2">
        <f>RANK(C21,C$4:C$50,1)</f>
        <v>18</v>
      </c>
      <c r="B21" s="1" t="str">
        <f>Durchgangszeiten!A26</f>
        <v>Roland Rubick</v>
      </c>
      <c r="C21" s="10">
        <f>ROUND((D21+F21)*86400,0)/86400</f>
        <v>0.0010300925925925926</v>
      </c>
      <c r="D21" s="10">
        <f>ROUND((Durchgangszeiten!D26-Durchgangszeiten!B26)*86400,0)/86400</f>
        <v>0.0008796296296296296</v>
      </c>
      <c r="E21" s="2">
        <f>RANK(D21,D$4:D$50,1)</f>
        <v>22</v>
      </c>
      <c r="F21" s="10">
        <f>ROUND((Durchgangszeiten!H26-Durchgangszeiten!F26)*86400,0)/86400</f>
        <v>0.00015046296296296297</v>
      </c>
      <c r="G21" s="2">
        <f>RANK(F21,F$4:F$50,1)</f>
        <v>5</v>
      </c>
    </row>
    <row r="22" spans="1:7" ht="15" customHeight="1">
      <c r="A22" s="2">
        <f>RANK(C22,C$4:C$50,1)</f>
        <v>19</v>
      </c>
      <c r="B22" s="1" t="str">
        <f>Durchgangszeiten!A13</f>
        <v>Patrick Meidl</v>
      </c>
      <c r="C22" s="10">
        <f>ROUND((D22+F22)*86400,0)/86400</f>
        <v>0.0010763888888888889</v>
      </c>
      <c r="D22" s="10">
        <f>ROUND((Durchgangszeiten!D13-Durchgangszeiten!B13)*86400,0)/86400</f>
        <v>0.0008564814814814815</v>
      </c>
      <c r="E22" s="2">
        <f>RANK(D22,D$4:D$50,1)</f>
        <v>21</v>
      </c>
      <c r="F22" s="10">
        <f>ROUND((Durchgangszeiten!H13-Durchgangszeiten!F13)*86400,0)/86400</f>
        <v>0.0002199074074074074</v>
      </c>
      <c r="G22" s="2">
        <f>RANK(F22,F$4:F$50,1)</f>
        <v>9</v>
      </c>
    </row>
    <row r="23" spans="1:7" ht="15" customHeight="1">
      <c r="A23" s="2">
        <f>RANK(C23,C$4:C$50,1)</f>
        <v>20</v>
      </c>
      <c r="B23" s="1" t="str">
        <f>Durchgangszeiten!A35</f>
        <v>Tobias Schwaiger - Manfred Schwaiger</v>
      </c>
      <c r="C23" s="10">
        <f>ROUND((D23+F23)*86400,0)/86400</f>
        <v>0.001099537037037037</v>
      </c>
      <c r="D23" s="10">
        <f>ROUND((Durchgangszeiten!D35-Durchgangszeiten!B35)*86400,0)/86400</f>
        <v>0.000925925925925926</v>
      </c>
      <c r="E23" s="2">
        <f>RANK(D23,D$4:D$50,1)</f>
        <v>25</v>
      </c>
      <c r="F23" s="10">
        <f>ROUND((Durchgangszeiten!H35-Durchgangszeiten!F35)*86400,0)/86400</f>
        <v>0.00017361111111111112</v>
      </c>
      <c r="G23" s="2">
        <f>RANK(F23,F$4:F$50,1)</f>
        <v>6</v>
      </c>
    </row>
    <row r="24" spans="1:7" ht="15" customHeight="1">
      <c r="A24" s="2">
        <f>RANK(C24,C$4:C$50,1)</f>
        <v>21</v>
      </c>
      <c r="B24" s="1" t="str">
        <f>Durchgangszeiten!A32</f>
        <v>Tobias Schwaiger</v>
      </c>
      <c r="C24" s="10">
        <f>ROUND((D24+F24)*86400,0)/86400</f>
        <v>0.0011226851851851851</v>
      </c>
      <c r="D24" s="10">
        <f>ROUND((Durchgangszeiten!D32-Durchgangszeiten!B32)*86400,0)/86400</f>
        <v>0.000925925925925926</v>
      </c>
      <c r="E24" s="2">
        <f>RANK(D24,D$4:D$50,1)</f>
        <v>25</v>
      </c>
      <c r="F24" s="10">
        <f>ROUND((Durchgangszeiten!H32-Durchgangszeiten!F32)*86400,0)/86400</f>
        <v>0.00019675925925925926</v>
      </c>
      <c r="G24" s="2">
        <f>RANK(F24,F$4:F$50,1)</f>
        <v>7</v>
      </c>
    </row>
    <row r="25" spans="1:7" ht="15" customHeight="1">
      <c r="A25" s="2">
        <f>RANK(C25,C$4:C$50,1)</f>
        <v>22</v>
      </c>
      <c r="B25" s="1" t="str">
        <f>Durchgangszeiten!A19</f>
        <v>Alexander Leutgeb</v>
      </c>
      <c r="C25" s="10">
        <f>ROUND((D25+F25)*86400,0)/86400</f>
        <v>0.0012847222222222223</v>
      </c>
      <c r="D25" s="10">
        <f>ROUND((Durchgangszeiten!D19-Durchgangszeiten!B19)*86400,0)/86400</f>
        <v>0.0008333333333333334</v>
      </c>
      <c r="E25" s="2">
        <f>RANK(D25,D$4:D$50,1)</f>
        <v>20</v>
      </c>
      <c r="F25" s="10">
        <f>ROUND((Durchgangszeiten!H19-Durchgangszeiten!F19)*86400,0)/86400</f>
        <v>0.00045138888888888887</v>
      </c>
      <c r="G25" s="2">
        <f>RANK(F25,F$4:F$50,1)</f>
        <v>28</v>
      </c>
    </row>
    <row r="26" spans="1:7" ht="15" customHeight="1">
      <c r="A26" s="2">
        <f>RANK(C26,C$4:C$50,1)</f>
        <v>23</v>
      </c>
      <c r="B26" s="1" t="str">
        <f>Durchgangszeiten!A20</f>
        <v>Nikolaus Schmid</v>
      </c>
      <c r="C26" s="10">
        <f>ROUND((D26+F26)*86400,0)/86400</f>
        <v>0.0012962962962962963</v>
      </c>
      <c r="D26" s="10">
        <f>ROUND((Durchgangszeiten!D20-Durchgangszeiten!B20)*86400,0)/86400</f>
        <v>0.0009143518518518518</v>
      </c>
      <c r="E26" s="2">
        <f>RANK(D26,D$4:D$50,1)</f>
        <v>24</v>
      </c>
      <c r="F26" s="10">
        <f>ROUND((Durchgangszeiten!H20-Durchgangszeiten!F20)*86400,0)/86400</f>
        <v>0.00038194444444444446</v>
      </c>
      <c r="G26" s="2">
        <f>RANK(F26,F$4:F$50,1)</f>
        <v>21</v>
      </c>
    </row>
    <row r="27" spans="1:7" ht="15" customHeight="1">
      <c r="A27" s="2">
        <f>RANK(C27,C$4:C$50,1)</f>
        <v>24</v>
      </c>
      <c r="B27" s="1" t="str">
        <f>Durchgangszeiten!A22</f>
        <v>Simon Lux</v>
      </c>
      <c r="C27" s="10">
        <f>ROUND((D27+F27)*86400,0)/86400</f>
        <v>0.0013194444444444445</v>
      </c>
      <c r="D27" s="10">
        <f>ROUND((Durchgangszeiten!D22-Durchgangszeiten!B22)*86400,0)/86400</f>
        <v>0.0010648148148148149</v>
      </c>
      <c r="E27" s="2">
        <f>RANK(D27,D$4:D$50,1)</f>
        <v>29</v>
      </c>
      <c r="F27" s="10">
        <f>ROUND((Durchgangszeiten!H22-Durchgangszeiten!F22)*86400,0)/86400</f>
        <v>0.0002546296296296296</v>
      </c>
      <c r="G27" s="2">
        <f>RANK(F27,F$4:F$50,1)</f>
        <v>13</v>
      </c>
    </row>
    <row r="28" spans="1:7" ht="15" customHeight="1">
      <c r="A28" s="2">
        <f>RANK(C28,C$4:C$50,1)</f>
        <v>25</v>
      </c>
      <c r="B28" s="1" t="str">
        <f>Durchgangszeiten!A29</f>
        <v>Dietmar Butschell</v>
      </c>
      <c r="C28" s="10">
        <f>ROUND((D28+F28)*86400,0)/86400</f>
        <v>0.0013657407407407407</v>
      </c>
      <c r="D28" s="10">
        <f>ROUND((Durchgangszeiten!D29-Durchgangszeiten!B29)*86400,0)/86400</f>
        <v>0.0008796296296296296</v>
      </c>
      <c r="E28" s="2">
        <f>RANK(D28,D$4:D$50,1)</f>
        <v>22</v>
      </c>
      <c r="F28" s="10">
        <f>ROUND((Durchgangszeiten!H29-Durchgangszeiten!F29)*86400,0)/86400</f>
        <v>0.0004861111111111111</v>
      </c>
      <c r="G28" s="2">
        <f>RANK(F28,F$4:F$50,1)</f>
        <v>29</v>
      </c>
    </row>
    <row r="29" spans="1:7" ht="15" customHeight="1">
      <c r="A29" s="2">
        <f>RANK(C29,C$4:C$50,1)</f>
        <v>26</v>
      </c>
      <c r="B29" s="1" t="str">
        <f>Durchgangszeiten!A33</f>
        <v>Erna Grötzl</v>
      </c>
      <c r="C29" s="10">
        <f>ROUND((D29+F29)*86400,0)/86400</f>
        <v>0.0014351851851851852</v>
      </c>
      <c r="D29" s="10">
        <f>ROUND((Durchgangszeiten!D33-Durchgangszeiten!B33)*86400,0)/86400</f>
        <v>0.0009953703703703704</v>
      </c>
      <c r="E29" s="2">
        <f>RANK(D29,D$4:D$50,1)</f>
        <v>27</v>
      </c>
      <c r="F29" s="10">
        <f>ROUND((Durchgangszeiten!H33-Durchgangszeiten!F33)*86400,0)/86400</f>
        <v>0.0004398148148148148</v>
      </c>
      <c r="G29" s="2">
        <f>RANK(F29,F$4:F$50,1)</f>
        <v>26</v>
      </c>
    </row>
    <row r="30" spans="1:7" ht="15" customHeight="1">
      <c r="A30" s="2">
        <f>RANK(C30,C$4:C$50,1)</f>
        <v>27</v>
      </c>
      <c r="B30" s="1" t="str">
        <f>Durchgangszeiten!A39</f>
        <v>Richard Marecek - Werner Bittermann</v>
      </c>
      <c r="C30" s="10">
        <f>ROUND((D30+F30)*86400,0)/86400</f>
        <v>0.0014699074074074074</v>
      </c>
      <c r="D30" s="10">
        <f>ROUND((Durchgangszeiten!D39-Durchgangszeiten!B39)*86400,0)/86400</f>
        <v>0.001412037037037037</v>
      </c>
      <c r="E30" s="2">
        <f>RANK(D30,D$4:D$50,1)</f>
        <v>34</v>
      </c>
      <c r="F30" s="10">
        <f>ROUND((Durchgangszeiten!H39-Durchgangszeiten!F39)*86400,0)/86400</f>
        <v>5.787037037037037E-05</v>
      </c>
      <c r="G30" s="2">
        <f>RANK(F30,F$4:F$50,1)</f>
        <v>4</v>
      </c>
    </row>
    <row r="31" spans="1:7" ht="15" customHeight="1">
      <c r="A31" s="2">
        <f>RANK(C31,C$4:C$50,1)</f>
        <v>28</v>
      </c>
      <c r="B31" s="1" t="str">
        <f>Durchgangszeiten!A41</f>
        <v>Sabrina Meidl</v>
      </c>
      <c r="C31" s="10">
        <f>ROUND((D31+F31)*86400,0)/86400</f>
        <v>0.001574074074074074</v>
      </c>
      <c r="D31" s="10">
        <f>ROUND((Durchgangszeiten!D41-Durchgangszeiten!B41)*86400,0)/86400</f>
        <v>0.000787037037037037</v>
      </c>
      <c r="E31" s="2">
        <f>RANK(D31,D$4:D$50,1)</f>
        <v>19</v>
      </c>
      <c r="F31" s="10">
        <f>ROUND((Durchgangszeiten!H41-Durchgangszeiten!F41)*86400,0)/86400</f>
        <v>0.000787037037037037</v>
      </c>
      <c r="G31" s="2">
        <f>RANK(F31,F$4:F$50,1)</f>
        <v>37</v>
      </c>
    </row>
    <row r="32" spans="1:7" ht="15" customHeight="1">
      <c r="A32" s="2">
        <f>RANK(C32,C$4:C$50,1)</f>
        <v>29</v>
      </c>
      <c r="B32" s="1" t="str">
        <f>Durchgangszeiten!A28</f>
        <v>Raimund Hengl</v>
      </c>
      <c r="C32" s="10">
        <f>ROUND((D32+F32)*86400,0)/86400</f>
        <v>0.001585648148148148</v>
      </c>
      <c r="D32" s="10">
        <f>ROUND((Durchgangszeiten!D28-Durchgangszeiten!B28)*86400,0)/86400</f>
        <v>0.0011458333333333333</v>
      </c>
      <c r="E32" s="2">
        <f>RANK(D32,D$4:D$50,1)</f>
        <v>30</v>
      </c>
      <c r="F32" s="10">
        <f>ROUND((Durchgangszeiten!H28-Durchgangszeiten!F28)*86400,0)/86400</f>
        <v>0.0004398148148148148</v>
      </c>
      <c r="G32" s="2">
        <f>RANK(F32,F$4:F$50,1)</f>
        <v>26</v>
      </c>
    </row>
    <row r="33" spans="1:7" ht="15" customHeight="1">
      <c r="A33" s="2">
        <f>RANK(C33,C$4:C$50,1)</f>
        <v>30</v>
      </c>
      <c r="B33" s="1" t="str">
        <f>Durchgangszeiten!A37</f>
        <v>Michael Gössl</v>
      </c>
      <c r="C33" s="10">
        <f>ROUND((D33+F33)*86400,0)/86400</f>
        <v>0.0016550925925925926</v>
      </c>
      <c r="D33" s="10">
        <f>ROUND((Durchgangszeiten!D37-Durchgangszeiten!B37)*86400,0)/86400</f>
        <v>0.0010532407407407407</v>
      </c>
      <c r="E33" s="2">
        <f>RANK(D33,D$4:D$50,1)</f>
        <v>28</v>
      </c>
      <c r="F33" s="10">
        <f>ROUND((Durchgangszeiten!H37-Durchgangszeiten!F37)*86400,0)/86400</f>
        <v>0.0006018518518518519</v>
      </c>
      <c r="G33" s="2">
        <f>RANK(F33,F$4:F$50,1)</f>
        <v>34</v>
      </c>
    </row>
    <row r="34" spans="1:7" ht="15" customHeight="1">
      <c r="A34" s="2">
        <f>RANK(C34,C$4:C$50,1)</f>
        <v>31</v>
      </c>
      <c r="B34" s="1" t="str">
        <f>Durchgangszeiten!A31</f>
        <v>Rainer Wiskocil</v>
      </c>
      <c r="C34" s="10">
        <f>ROUND((D34+F34)*86400,0)/86400</f>
        <v>0.001736111111111111</v>
      </c>
      <c r="D34" s="10">
        <f>ROUND((Durchgangszeiten!D31-Durchgangszeiten!B31)*86400,0)/86400</f>
        <v>0.001238425925925926</v>
      </c>
      <c r="E34" s="2">
        <f>RANK(D34,D$4:D$50,1)</f>
        <v>31</v>
      </c>
      <c r="F34" s="10">
        <f>ROUND((Durchgangszeiten!H31-Durchgangszeiten!F31)*86400,0)/86400</f>
        <v>0.0004976851851851852</v>
      </c>
      <c r="G34" s="2">
        <f>RANK(F34,F$4:F$50,1)</f>
        <v>30</v>
      </c>
    </row>
    <row r="35" spans="1:7" ht="15" customHeight="1">
      <c r="A35" s="2">
        <f>RANK(C35,C$4:C$50,1)</f>
        <v>32</v>
      </c>
      <c r="B35" s="1" t="str">
        <f>Durchgangszeiten!A25</f>
        <v>Andreas Gössl</v>
      </c>
      <c r="C35" s="10">
        <f>ROUND((D35+F35)*86400,0)/86400</f>
        <v>0.0018055555555555555</v>
      </c>
      <c r="D35" s="10">
        <f>ROUND((Durchgangszeiten!D25-Durchgangszeiten!B25)*86400,0)/86400</f>
        <v>0.0013078703703703703</v>
      </c>
      <c r="E35" s="2">
        <f>RANK(D35,D$4:D$50,1)</f>
        <v>33</v>
      </c>
      <c r="F35" s="10">
        <f>ROUND((Durchgangszeiten!H25-Durchgangszeiten!F25)*86400,0)/86400</f>
        <v>0.0004976851851851852</v>
      </c>
      <c r="G35" s="2">
        <f>RANK(F35,F$4:F$50,1)</f>
        <v>30</v>
      </c>
    </row>
    <row r="36" spans="1:7" ht="15" customHeight="1">
      <c r="A36" s="2">
        <f>RANK(C36,C$4:C$50,1)</f>
        <v>33</v>
      </c>
      <c r="B36" s="1" t="str">
        <f>Durchgangszeiten!A16</f>
        <v>Reinhart Schildorfer</v>
      </c>
      <c r="C36" s="10">
        <f>ROUND((D36+F36)*86400,0)/86400</f>
        <v>0.0018171296296296297</v>
      </c>
      <c r="D36" s="10">
        <f>ROUND((Durchgangszeiten!D16-Durchgangszeiten!B16)*86400,0)/86400</f>
        <v>0.00125</v>
      </c>
      <c r="E36" s="2">
        <f>RANK(D36,D$4:D$50,1)</f>
        <v>32</v>
      </c>
      <c r="F36" s="10">
        <f>ROUND((Durchgangszeiten!H16-Durchgangszeiten!F16)*86400,0)/86400</f>
        <v>0.0005671296296296297</v>
      </c>
      <c r="G36" s="2">
        <f>RANK(F36,F$4:F$50,1)</f>
        <v>33</v>
      </c>
    </row>
    <row r="37" spans="1:7" ht="15" customHeight="1">
      <c r="A37" s="2">
        <f>RANK(C37,C$4:C$50,1)</f>
        <v>34</v>
      </c>
      <c r="B37" s="1" t="str">
        <f>Durchgangszeiten!A34</f>
        <v>Klaus Arnberger</v>
      </c>
      <c r="C37" s="10">
        <f>ROUND((D37+F37)*86400,0)/86400</f>
        <v>0.0019212962962962964</v>
      </c>
      <c r="D37" s="10">
        <f>ROUND((Durchgangszeiten!D34-Durchgangszeiten!B34)*86400,0)/86400</f>
        <v>0.0015046296296296296</v>
      </c>
      <c r="E37" s="2">
        <f>RANK(D37,D$4:D$50,1)</f>
        <v>35</v>
      </c>
      <c r="F37" s="10">
        <f>ROUND((Durchgangszeiten!H34-Durchgangszeiten!F34)*86400,0)/86400</f>
        <v>0.0004166666666666667</v>
      </c>
      <c r="G37" s="2">
        <f>RANK(F37,F$4:F$50,1)</f>
        <v>24</v>
      </c>
    </row>
    <row r="38" spans="1:7" ht="15" customHeight="1">
      <c r="A38" s="2">
        <f>RANK(C38,C$4:C$50,1)</f>
        <v>35</v>
      </c>
      <c r="B38" s="1" t="str">
        <f>Durchgangszeiten!A27</f>
        <v>Vincent Schmid</v>
      </c>
      <c r="C38" s="10">
        <f>ROUND((D38+F38)*86400,0)/86400</f>
        <v>0.0019328703703703704</v>
      </c>
      <c r="D38" s="10">
        <f>ROUND((Durchgangszeiten!D27-Durchgangszeiten!B27)*86400,0)/86400</f>
        <v>0.0015625</v>
      </c>
      <c r="E38" s="2">
        <f>RANK(D38,D$4:D$50,1)</f>
        <v>36</v>
      </c>
      <c r="F38" s="10">
        <f>ROUND((Durchgangszeiten!H27-Durchgangszeiten!F27)*86400,0)/86400</f>
        <v>0.00037037037037037035</v>
      </c>
      <c r="G38" s="2">
        <f>RANK(F38,F$4:F$50,1)</f>
        <v>19</v>
      </c>
    </row>
    <row r="39" spans="1:7" ht="15" customHeight="1">
      <c r="A39" s="2">
        <f>RANK(C39,C$4:C$50,1)</f>
        <v>36</v>
      </c>
      <c r="B39" s="1" t="str">
        <f>Durchgangszeiten!A30</f>
        <v>Thomas Marecek</v>
      </c>
      <c r="C39" s="10">
        <f>ROUND((D39+F39)*86400,0)/86400</f>
        <v>0.0021296296296296298</v>
      </c>
      <c r="D39" s="10">
        <f>ROUND((Durchgangszeiten!D30-Durchgangszeiten!B30)*86400,0)/86400</f>
        <v>0.0016087962962962963</v>
      </c>
      <c r="E39" s="2">
        <f>RANK(D39,D$4:D$50,1)</f>
        <v>37</v>
      </c>
      <c r="F39" s="10">
        <f>ROUND((Durchgangszeiten!H30-Durchgangszeiten!F30)*86400,0)/86400</f>
        <v>0.0005208333333333333</v>
      </c>
      <c r="G39" s="2">
        <f>RANK(F39,F$4:F$50,1)</f>
        <v>32</v>
      </c>
    </row>
    <row r="40" spans="1:7" ht="15" customHeight="1">
      <c r="A40" s="2">
        <f>RANK(C40,C$4:C$50,1)</f>
        <v>37</v>
      </c>
      <c r="B40" s="1" t="str">
        <f>Durchgangszeiten!A17</f>
        <v>Emmerich Kuttner</v>
      </c>
      <c r="C40" s="10">
        <f>ROUND((D40+F40)*86400,0)/86400</f>
        <v>0.0024421296296296296</v>
      </c>
      <c r="D40" s="10">
        <f>ROUND((Durchgangszeiten!D17-Durchgangszeiten!B17)*86400,0)/86400</f>
        <v>0.0018171296296296297</v>
      </c>
      <c r="E40" s="2">
        <f>RANK(D40,D$4:D$50,1)</f>
        <v>39</v>
      </c>
      <c r="F40" s="10">
        <f>ROUND((Durchgangszeiten!H17-Durchgangszeiten!F17)*86400,0)/86400</f>
        <v>0.000625</v>
      </c>
      <c r="G40" s="2">
        <f>RANK(F40,F$4:F$50,1)</f>
        <v>35</v>
      </c>
    </row>
    <row r="41" spans="1:7" ht="15" customHeight="1">
      <c r="A41" s="2">
        <f>RANK(C41,C$4:C$50,1)</f>
        <v>38</v>
      </c>
      <c r="B41" s="1" t="str">
        <f>Durchgangszeiten!A40</f>
        <v>Elisabeth Marecek</v>
      </c>
      <c r="C41" s="10">
        <f>ROUND((D41+F41)*86400,0)/86400</f>
        <v>0.0036226851851851854</v>
      </c>
      <c r="D41" s="10">
        <f>ROUND((Durchgangszeiten!D40-Durchgangszeiten!B40)*86400,0)/86400</f>
        <v>0.0016898148148148148</v>
      </c>
      <c r="E41" s="2">
        <f>RANK(D41,D$4:D$50,1)</f>
        <v>38</v>
      </c>
      <c r="F41" s="10">
        <f>ROUND((Durchgangszeiten!H40-Durchgangszeiten!F40)*86400,0)/86400</f>
        <v>0.0019328703703703704</v>
      </c>
      <c r="G41" s="2">
        <f>RANK(F41,F$4:F$50,1)</f>
        <v>38</v>
      </c>
    </row>
    <row r="42" spans="1:7" ht="15" customHeight="1">
      <c r="A42" s="2" t="s">
        <v>9</v>
      </c>
      <c r="B42" s="1" t="str">
        <f>Durchgangszeiten!A42</f>
        <v>Andrea Zeisler</v>
      </c>
      <c r="C42" s="10" t="s">
        <v>10</v>
      </c>
      <c r="D42" s="10">
        <f>ROUND((Durchgangszeiten!D42-Durchgangszeiten!B42)*86400,0)/86400</f>
        <v>0.000625</v>
      </c>
      <c r="E42" s="2">
        <f>RANK(D42,D$4:D$50,1)</f>
        <v>15</v>
      </c>
      <c r="F42" s="10" t="s">
        <v>10</v>
      </c>
      <c r="G42" s="2" t="s">
        <v>11</v>
      </c>
    </row>
    <row r="43" spans="1:7" ht="15" customHeight="1">
      <c r="A43" s="2"/>
      <c r="B43" s="1"/>
      <c r="C43" s="10"/>
      <c r="D43" s="10"/>
      <c r="E43" s="2"/>
      <c r="F43" s="10"/>
      <c r="G43" s="2"/>
    </row>
    <row r="44" spans="1:7" ht="15" customHeight="1">
      <c r="A44" s="2"/>
      <c r="B44" s="1"/>
      <c r="C44" s="10"/>
      <c r="D44" s="10"/>
      <c r="E44" s="2"/>
      <c r="F44" s="10"/>
      <c r="G44" s="2"/>
    </row>
    <row r="45" spans="1:7" ht="15" customHeight="1">
      <c r="A45" s="2"/>
      <c r="B45" s="1"/>
      <c r="C45" s="10"/>
      <c r="D45" s="10"/>
      <c r="E45" s="2"/>
      <c r="F45" s="10"/>
      <c r="G45" s="2"/>
    </row>
    <row r="46" spans="1:7" ht="15" customHeight="1">
      <c r="A46" s="2"/>
      <c r="B46" s="1"/>
      <c r="C46" s="10"/>
      <c r="D46" s="10"/>
      <c r="E46" s="2"/>
      <c r="F46" s="10"/>
      <c r="G46" s="2"/>
    </row>
    <row r="47" spans="1:7" ht="15" customHeight="1">
      <c r="A47" s="2"/>
      <c r="B47" s="1"/>
      <c r="C47" s="10"/>
      <c r="D47" s="10"/>
      <c r="E47" s="2"/>
      <c r="F47" s="10"/>
      <c r="G47" s="2"/>
    </row>
    <row r="48" spans="1:7" ht="15" customHeight="1">
      <c r="A48" s="2"/>
      <c r="B48" s="1"/>
      <c r="C48" s="10"/>
      <c r="D48" s="10"/>
      <c r="E48" s="2"/>
      <c r="F48" s="10"/>
      <c r="G48" s="2"/>
    </row>
    <row r="49" spans="1:7" ht="15" customHeight="1">
      <c r="A49" s="2"/>
      <c r="B49" s="1"/>
      <c r="C49" s="10"/>
      <c r="D49" s="10"/>
      <c r="E49" s="2"/>
      <c r="F49" s="10"/>
      <c r="G49" s="2"/>
    </row>
    <row r="50" spans="1:7" ht="15" customHeight="1">
      <c r="A50" s="2"/>
      <c r="B50" s="1"/>
      <c r="C50" s="10"/>
      <c r="D50" s="10"/>
      <c r="E50" s="2"/>
      <c r="F50" s="10"/>
      <c r="G50" s="2"/>
    </row>
    <row r="51" spans="1:7" ht="15" customHeight="1">
      <c r="A51" s="2"/>
      <c r="B51" s="1"/>
      <c r="C51" s="10"/>
      <c r="D51" s="10"/>
      <c r="E51" s="2"/>
      <c r="F51" s="10"/>
      <c r="G51" s="2"/>
    </row>
    <row r="52" spans="1:7" ht="15" customHeight="1">
      <c r="A52" s="2"/>
      <c r="B52" s="1"/>
      <c r="C52" s="10"/>
      <c r="D52" s="10"/>
      <c r="E52" s="2"/>
      <c r="F52" s="10"/>
      <c r="G52" s="2"/>
    </row>
    <row r="53" spans="1:7" ht="15" customHeight="1">
      <c r="A53" s="2"/>
      <c r="B53" s="1"/>
      <c r="C53" s="10"/>
      <c r="D53" s="10"/>
      <c r="E53" s="2"/>
      <c r="F53" s="10"/>
      <c r="G53" s="2"/>
    </row>
    <row r="54" spans="1:7" ht="15" customHeight="1">
      <c r="A54" s="2"/>
      <c r="B54" s="1"/>
      <c r="C54" s="10"/>
      <c r="D54" s="10"/>
      <c r="E54" s="2"/>
      <c r="F54" s="10"/>
      <c r="G54" s="2"/>
    </row>
    <row r="55" spans="1:7" ht="15" customHeight="1">
      <c r="A55" s="2"/>
      <c r="B55" s="1"/>
      <c r="C55" s="10"/>
      <c r="D55" s="10"/>
      <c r="E55" s="2"/>
      <c r="F55" s="10"/>
      <c r="G55" s="2"/>
    </row>
    <row r="56" spans="1:7" ht="15" customHeight="1">
      <c r="A56" s="2"/>
      <c r="B56" s="1"/>
      <c r="C56" s="10"/>
      <c r="D56" s="10"/>
      <c r="E56" s="2"/>
      <c r="F56" s="10"/>
      <c r="G56" s="2"/>
    </row>
    <row r="57" spans="1:7" ht="15" customHeight="1">
      <c r="A57" s="2"/>
      <c r="B57" s="1"/>
      <c r="C57" s="10"/>
      <c r="D57" s="10"/>
      <c r="E57" s="2"/>
      <c r="F57" s="10"/>
      <c r="G57" s="2"/>
    </row>
    <row r="58" spans="1:7" ht="15" customHeight="1">
      <c r="A58" s="2"/>
      <c r="B58" s="1"/>
      <c r="C58" s="10"/>
      <c r="D58" s="10"/>
      <c r="E58" s="2"/>
      <c r="F58" s="10"/>
      <c r="G58" s="2"/>
    </row>
    <row r="59" spans="1:7" ht="15" customHeight="1">
      <c r="A59" s="2"/>
      <c r="B59" s="1"/>
      <c r="C59" s="10"/>
      <c r="D59" s="10"/>
      <c r="E59" s="2"/>
      <c r="F59" s="10"/>
      <c r="G59" s="2"/>
    </row>
    <row r="60" spans="1:7" ht="15" customHeight="1">
      <c r="A60" s="2"/>
      <c r="B60" s="1"/>
      <c r="C60" s="10"/>
      <c r="D60" s="10"/>
      <c r="E60" s="2"/>
      <c r="F60" s="10"/>
      <c r="G60" s="2"/>
    </row>
    <row r="61" spans="1:7" ht="15" customHeight="1">
      <c r="A61" s="2"/>
      <c r="B61" s="1"/>
      <c r="C61" s="10"/>
      <c r="D61" s="10"/>
      <c r="E61" s="2"/>
      <c r="F61" s="10"/>
      <c r="G61" s="2"/>
    </row>
    <row r="62" spans="1:7" ht="15" customHeight="1">
      <c r="A62" s="2"/>
      <c r="B62" s="1"/>
      <c r="C62" s="10"/>
      <c r="D62" s="10"/>
      <c r="E62" s="2"/>
      <c r="F62" s="10"/>
      <c r="G62" s="2"/>
    </row>
    <row r="63" spans="1:7" ht="15" customHeight="1">
      <c r="A63" s="2"/>
      <c r="B63" s="1"/>
      <c r="C63" s="10"/>
      <c r="D63" s="10"/>
      <c r="E63" s="2"/>
      <c r="F63" s="10"/>
      <c r="G63" s="2"/>
    </row>
    <row r="64" spans="1:7" ht="15" customHeight="1">
      <c r="A64" s="2"/>
      <c r="B64" s="1"/>
      <c r="C64" s="10"/>
      <c r="D64" s="10"/>
      <c r="E64" s="2"/>
      <c r="F64" s="10"/>
      <c r="G64" s="2"/>
    </row>
    <row r="65" spans="1:7" ht="15" customHeight="1">
      <c r="A65" s="2"/>
      <c r="B65" s="1"/>
      <c r="C65" s="10"/>
      <c r="D65" s="10"/>
      <c r="E65" s="2"/>
      <c r="F65" s="10"/>
      <c r="G65" s="2"/>
    </row>
    <row r="66" spans="1:7" ht="15" customHeight="1">
      <c r="A66" s="2"/>
      <c r="B66" s="1"/>
      <c r="C66" s="10"/>
      <c r="D66" s="10"/>
      <c r="E66" s="2"/>
      <c r="F66" s="10"/>
      <c r="G66" s="2"/>
    </row>
    <row r="67" spans="1:7" ht="15" customHeight="1">
      <c r="A67" s="2"/>
      <c r="B67" s="1"/>
      <c r="C67" s="10"/>
      <c r="D67" s="10"/>
      <c r="E67" s="2"/>
      <c r="F67" s="10"/>
      <c r="G67" s="2"/>
    </row>
    <row r="68" spans="1:7" ht="15" customHeight="1">
      <c r="A68" s="2"/>
      <c r="B68" s="1"/>
      <c r="C68" s="10"/>
      <c r="D68" s="10"/>
      <c r="E68" s="2"/>
      <c r="F68" s="10"/>
      <c r="G68" s="2"/>
    </row>
    <row r="69" spans="1:7" ht="15" customHeight="1">
      <c r="A69" s="2"/>
      <c r="B69" s="1"/>
      <c r="C69" s="10"/>
      <c r="D69" s="10"/>
      <c r="E69" s="2"/>
      <c r="F69" s="10"/>
      <c r="G69" s="2"/>
    </row>
    <row r="70" spans="1:7" ht="15" customHeight="1">
      <c r="A70" s="2"/>
      <c r="B70" s="1"/>
      <c r="C70" s="10"/>
      <c r="D70" s="10"/>
      <c r="E70" s="2"/>
      <c r="F70" s="10"/>
      <c r="G70" s="2"/>
    </row>
    <row r="71" spans="1:7" ht="15" customHeight="1">
      <c r="A71" s="2"/>
      <c r="B71" s="1"/>
      <c r="C71" s="10"/>
      <c r="D71" s="10"/>
      <c r="E71" s="2"/>
      <c r="F71" s="10"/>
      <c r="G71" s="2"/>
    </row>
    <row r="72" spans="1:7" ht="15" customHeight="1">
      <c r="A72" s="2"/>
      <c r="B72" s="1"/>
      <c r="C72" s="10"/>
      <c r="D72" s="10"/>
      <c r="E72" s="2"/>
      <c r="F72" s="10"/>
      <c r="G72" s="2"/>
    </row>
    <row r="73" spans="1:7" ht="15" customHeight="1">
      <c r="A73" s="2"/>
      <c r="B73" s="1"/>
      <c r="C73" s="10"/>
      <c r="D73" s="10"/>
      <c r="E73" s="2"/>
      <c r="F73" s="10"/>
      <c r="G73" s="2"/>
    </row>
    <row r="74" spans="1:7" ht="15" customHeight="1">
      <c r="A74" s="2"/>
      <c r="B74" s="1"/>
      <c r="C74" s="10"/>
      <c r="D74" s="10"/>
      <c r="E74" s="2"/>
      <c r="F74" s="10"/>
      <c r="G74" s="2"/>
    </row>
    <row r="75" spans="1:7" ht="15" customHeight="1">
      <c r="A75" s="2"/>
      <c r="B75" s="1"/>
      <c r="C75" s="10"/>
      <c r="D75" s="10"/>
      <c r="E75" s="2"/>
      <c r="F75" s="10"/>
      <c r="G75" s="2"/>
    </row>
    <row r="76" spans="1:7" ht="15" customHeight="1">
      <c r="A76" s="2"/>
      <c r="B76" s="1"/>
      <c r="C76" s="10"/>
      <c r="D76" s="10"/>
      <c r="E76" s="2"/>
      <c r="F76" s="10"/>
      <c r="G76" s="2"/>
    </row>
    <row r="77" spans="1:7" ht="15" customHeight="1">
      <c r="A77" s="2"/>
      <c r="B77" s="1"/>
      <c r="C77" s="10"/>
      <c r="D77" s="10"/>
      <c r="E77" s="2"/>
      <c r="F77" s="10"/>
      <c r="G77" s="2"/>
    </row>
    <row r="78" spans="1:7" ht="15" customHeight="1">
      <c r="A78" s="2"/>
      <c r="B78" s="1"/>
      <c r="C78" s="10"/>
      <c r="D78" s="10"/>
      <c r="E78" s="2"/>
      <c r="F78" s="10"/>
      <c r="G78" s="2"/>
    </row>
    <row r="79" spans="1:7" ht="15" customHeight="1">
      <c r="A79" s="2"/>
      <c r="B79" s="1"/>
      <c r="C79" s="2"/>
      <c r="D79" s="2"/>
      <c r="E79" s="8"/>
      <c r="F79" s="2"/>
      <c r="G79" s="8"/>
    </row>
    <row r="80" spans="1:7" ht="15" customHeight="1">
      <c r="A80" s="2"/>
      <c r="B80" s="1"/>
      <c r="C80" s="2"/>
      <c r="D80" s="2"/>
      <c r="E80" s="8"/>
      <c r="F80" s="2"/>
      <c r="G80" s="8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5.905555555555556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" sqref="A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1" t="s">
        <v>16</v>
      </c>
      <c r="B3" s="7" t="s">
        <v>6</v>
      </c>
      <c r="C3" s="7"/>
      <c r="D3" s="7" t="s">
        <v>13</v>
      </c>
      <c r="E3" s="7"/>
      <c r="F3" s="7" t="s">
        <v>7</v>
      </c>
      <c r="G3" s="7"/>
      <c r="H3" s="7" t="s">
        <v>14</v>
      </c>
      <c r="I3" s="7"/>
      <c r="J3" s="7" t="s">
        <v>8</v>
      </c>
      <c r="K3" s="7"/>
    </row>
    <row r="4" spans="1:11" ht="19.5" customHeight="1">
      <c r="A4" s="1" t="s">
        <v>17</v>
      </c>
      <c r="B4" s="13">
        <v>0.009016203703703703</v>
      </c>
      <c r="C4" s="8">
        <f>RANK(B4,B$4:B$42,1)</f>
        <v>27</v>
      </c>
      <c r="D4" s="13">
        <v>0.009155092592592593</v>
      </c>
      <c r="E4" s="8">
        <f>RANK(D4,D$4:D$42,1)</f>
        <v>20</v>
      </c>
      <c r="F4" s="13">
        <v>0.030381944444444444</v>
      </c>
      <c r="G4" s="8">
        <f>RANK(F4,F$4:F$42,1)</f>
        <v>2</v>
      </c>
      <c r="H4" s="13">
        <v>0.030416666666666665</v>
      </c>
      <c r="I4" s="8">
        <f>RANK(H4,H$4:H$42,1)</f>
        <v>1</v>
      </c>
      <c r="J4" s="12">
        <v>0.04428240740740741</v>
      </c>
      <c r="K4" s="8">
        <f aca="true" t="shared" si="0" ref="K4:K39">RANK(J4,J$4:J$42,1)</f>
        <v>1</v>
      </c>
    </row>
    <row r="5" spans="1:11" ht="15" customHeight="1">
      <c r="A5" s="1" t="s">
        <v>18</v>
      </c>
      <c r="B5" s="13">
        <v>0.007222222222222223</v>
      </c>
      <c r="C5" s="8">
        <f aca="true" t="shared" si="1" ref="C5:E40">RANK(B5,B$4:B$42,1)</f>
        <v>5</v>
      </c>
      <c r="D5" s="13">
        <v>0.0077314814814814815</v>
      </c>
      <c r="E5" s="8">
        <f t="shared" si="1"/>
        <v>4</v>
      </c>
      <c r="F5" s="13">
        <v>0.03068287037037037</v>
      </c>
      <c r="G5" s="8">
        <f>RANK(F5,F$4:F$42,1)</f>
        <v>4</v>
      </c>
      <c r="H5" s="13">
        <v>0.0309375</v>
      </c>
      <c r="I5" s="8">
        <f>RANK(H5,H$4:H$42,1)</f>
        <v>3</v>
      </c>
      <c r="J5" s="12">
        <v>0.04447916666666666</v>
      </c>
      <c r="K5" s="8">
        <f t="shared" si="0"/>
        <v>2</v>
      </c>
    </row>
    <row r="6" spans="1:11" ht="15" customHeight="1">
      <c r="A6" s="1" t="s">
        <v>19</v>
      </c>
      <c r="B6" s="13">
        <v>0.007268518518518519</v>
      </c>
      <c r="C6" s="8">
        <f t="shared" si="1"/>
        <v>6</v>
      </c>
      <c r="D6" s="13">
        <v>0.007766203703703703</v>
      </c>
      <c r="E6" s="8">
        <f t="shared" si="1"/>
        <v>5</v>
      </c>
      <c r="F6" s="13">
        <v>0.030289351851851855</v>
      </c>
      <c r="G6" s="8">
        <f>RANK(F6,F$4:F$42,1)</f>
        <v>1</v>
      </c>
      <c r="H6" s="13">
        <v>0.03050925925925926</v>
      </c>
      <c r="I6" s="8">
        <f>RANK(H6,H$4:H$42,1)</f>
        <v>2</v>
      </c>
      <c r="J6" s="12">
        <v>0.045347222222222226</v>
      </c>
      <c r="K6" s="8">
        <f t="shared" si="0"/>
        <v>3</v>
      </c>
    </row>
    <row r="7" spans="1:11" ht="15" customHeight="1">
      <c r="A7" s="1" t="s">
        <v>20</v>
      </c>
      <c r="B7" s="13">
        <v>0.006643518518518518</v>
      </c>
      <c r="C7" s="8">
        <f t="shared" si="1"/>
        <v>3</v>
      </c>
      <c r="D7" s="13">
        <v>0.006944444444444444</v>
      </c>
      <c r="E7" s="8">
        <f t="shared" si="1"/>
        <v>2</v>
      </c>
      <c r="F7" s="13">
        <v>0.031099537037037037</v>
      </c>
      <c r="G7" s="8">
        <f>RANK(F7,F$4:F$42,1)</f>
        <v>5</v>
      </c>
      <c r="H7" s="13">
        <v>0.03173611111111111</v>
      </c>
      <c r="I7" s="8">
        <f>RANK(H7,H$4:H$42,1)</f>
        <v>6</v>
      </c>
      <c r="J7" s="12">
        <v>0.045717592592592594</v>
      </c>
      <c r="K7" s="8">
        <f t="shared" si="0"/>
        <v>4</v>
      </c>
    </row>
    <row r="8" spans="1:11" ht="15" customHeight="1">
      <c r="A8" s="1" t="s">
        <v>21</v>
      </c>
      <c r="B8" s="13">
        <v>0.00835648148148148</v>
      </c>
      <c r="C8" s="8">
        <f t="shared" si="1"/>
        <v>19</v>
      </c>
      <c r="D8" s="13">
        <v>0.0090625</v>
      </c>
      <c r="E8" s="8">
        <f t="shared" si="1"/>
        <v>18</v>
      </c>
      <c r="F8" s="13">
        <v>0.031655092592592596</v>
      </c>
      <c r="G8" s="8">
        <f>RANK(F8,F$4:F$42,1)</f>
        <v>7</v>
      </c>
      <c r="H8" s="13">
        <v>0.03196759259259259</v>
      </c>
      <c r="I8" s="8">
        <f>RANK(H8,H$4:H$42,1)</f>
        <v>7</v>
      </c>
      <c r="J8" s="12">
        <v>0.046655092592592595</v>
      </c>
      <c r="K8" s="8">
        <f t="shared" si="0"/>
        <v>5</v>
      </c>
    </row>
    <row r="9" spans="1:11" ht="15" customHeight="1">
      <c r="A9" s="1" t="s">
        <v>22</v>
      </c>
      <c r="B9" s="13">
        <v>0.0075</v>
      </c>
      <c r="C9" s="8">
        <f t="shared" si="1"/>
        <v>11</v>
      </c>
      <c r="D9" s="13">
        <v>0.008113425925925925</v>
      </c>
      <c r="E9" s="8">
        <f t="shared" si="1"/>
        <v>7</v>
      </c>
      <c r="F9" s="13">
        <v>0.03061342592592593</v>
      </c>
      <c r="G9" s="8">
        <f>RANK(F9,F$4:F$42,1)</f>
        <v>3</v>
      </c>
      <c r="H9" s="13">
        <v>0.030983796296296297</v>
      </c>
      <c r="I9" s="8">
        <f>RANK(H9,H$4:H$42,1)</f>
        <v>4</v>
      </c>
      <c r="J9" s="12">
        <v>0.046724537037037044</v>
      </c>
      <c r="K9" s="8">
        <f t="shared" si="0"/>
        <v>6</v>
      </c>
    </row>
    <row r="10" spans="1:11" ht="15" customHeight="1">
      <c r="A10" s="1" t="s">
        <v>23</v>
      </c>
      <c r="B10" s="13">
        <v>0.006458333333333333</v>
      </c>
      <c r="C10" s="8">
        <f t="shared" si="1"/>
        <v>1</v>
      </c>
      <c r="D10" s="13">
        <v>0.006782407407407408</v>
      </c>
      <c r="E10" s="8">
        <f t="shared" si="1"/>
        <v>1</v>
      </c>
      <c r="F10" s="13">
        <v>0.03214120370370371</v>
      </c>
      <c r="G10" s="8">
        <f>RANK(F10,F$4:F$42,1)</f>
        <v>8</v>
      </c>
      <c r="H10" s="13">
        <v>0.032372685185185185</v>
      </c>
      <c r="I10" s="8">
        <f>RANK(H10,H$4:H$42,1)</f>
        <v>8</v>
      </c>
      <c r="J10" s="12">
        <v>0.04804398148148148</v>
      </c>
      <c r="K10" s="8">
        <f t="shared" si="0"/>
        <v>7</v>
      </c>
    </row>
    <row r="11" spans="1:23" ht="15" customHeight="1">
      <c r="A11" s="1" t="s">
        <v>24</v>
      </c>
      <c r="B11" s="13">
        <v>0.00662037037037037</v>
      </c>
      <c r="C11" s="8">
        <f t="shared" si="1"/>
        <v>2</v>
      </c>
      <c r="D11" s="13">
        <v>0.0070486111111111105</v>
      </c>
      <c r="E11" s="8">
        <f t="shared" si="1"/>
        <v>3</v>
      </c>
      <c r="F11" s="13">
        <v>0.03142361111111111</v>
      </c>
      <c r="G11" s="8">
        <f>RANK(F11,F$4:F$42,1)</f>
        <v>6</v>
      </c>
      <c r="H11" s="13">
        <v>0.031689814814814816</v>
      </c>
      <c r="I11" s="8">
        <f>RANK(H11,H$4:H$42,1)</f>
        <v>5</v>
      </c>
      <c r="J11" s="12">
        <v>0.050034722222222223</v>
      </c>
      <c r="K11" s="8">
        <f t="shared" si="0"/>
        <v>8</v>
      </c>
      <c r="O11" s="13"/>
      <c r="P11" s="8"/>
      <c r="Q11" s="13"/>
      <c r="R11" s="8"/>
      <c r="S11" s="13"/>
      <c r="T11" s="8"/>
      <c r="U11" s="13"/>
      <c r="V11" s="8"/>
      <c r="W11" s="12"/>
    </row>
    <row r="12" spans="1:23" ht="15" customHeight="1">
      <c r="A12" s="1" t="s">
        <v>25</v>
      </c>
      <c r="B12" s="13">
        <v>0.008101851851851851</v>
      </c>
      <c r="C12" s="8">
        <f t="shared" si="1"/>
        <v>16</v>
      </c>
      <c r="D12" s="13">
        <v>0.008703703703703703</v>
      </c>
      <c r="E12" s="8">
        <f t="shared" si="1"/>
        <v>14</v>
      </c>
      <c r="F12" s="13">
        <v>0.03342592592592592</v>
      </c>
      <c r="G12" s="8">
        <f>RANK(F12,F$4:F$42,1)</f>
        <v>10</v>
      </c>
      <c r="H12" s="13">
        <v>0.03378472222222222</v>
      </c>
      <c r="I12" s="8">
        <f>RANK(H12,H$4:H$42,1)</f>
        <v>10</v>
      </c>
      <c r="J12" s="12">
        <v>0.05046296296296296</v>
      </c>
      <c r="K12" s="8">
        <f t="shared" si="0"/>
        <v>9</v>
      </c>
      <c r="O12" s="13"/>
      <c r="P12" s="8"/>
      <c r="Q12" s="13"/>
      <c r="R12" s="8"/>
      <c r="S12" s="13"/>
      <c r="T12" s="8"/>
      <c r="U12" s="13"/>
      <c r="V12" s="8"/>
      <c r="W12" s="12"/>
    </row>
    <row r="13" spans="1:23" ht="15" customHeight="1">
      <c r="A13" s="1" t="s">
        <v>26</v>
      </c>
      <c r="B13" s="13">
        <v>0.007314814814814815</v>
      </c>
      <c r="C13" s="8">
        <f t="shared" si="1"/>
        <v>9</v>
      </c>
      <c r="D13" s="13">
        <v>0.008171296296296296</v>
      </c>
      <c r="E13" s="8">
        <f t="shared" si="1"/>
        <v>8</v>
      </c>
      <c r="F13" s="13">
        <v>0.03446759259259259</v>
      </c>
      <c r="G13" s="8">
        <f>RANK(F13,F$4:F$42,1)</f>
        <v>14</v>
      </c>
      <c r="H13" s="13">
        <v>0.0346875</v>
      </c>
      <c r="I13" s="8">
        <f>RANK(H13,H$4:H$42,1)</f>
        <v>14</v>
      </c>
      <c r="J13" s="12">
        <v>0.050567129629629635</v>
      </c>
      <c r="K13" s="8">
        <f t="shared" si="0"/>
        <v>10</v>
      </c>
      <c r="O13" s="13"/>
      <c r="P13" s="8"/>
      <c r="Q13" s="13"/>
      <c r="R13" s="8"/>
      <c r="S13" s="13"/>
      <c r="T13" s="8"/>
      <c r="U13" s="13"/>
      <c r="V13" s="8"/>
      <c r="W13" s="12"/>
    </row>
    <row r="14" spans="1:23" ht="15" customHeight="1">
      <c r="A14" s="1" t="s">
        <v>27</v>
      </c>
      <c r="B14" s="13">
        <v>0.010208333333333333</v>
      </c>
      <c r="C14" s="8">
        <f t="shared" si="1"/>
        <v>35</v>
      </c>
      <c r="D14" s="13">
        <v>0.010729166666666666</v>
      </c>
      <c r="E14" s="8">
        <f t="shared" si="1"/>
        <v>31</v>
      </c>
      <c r="F14" s="13">
        <v>0.03512731481481481</v>
      </c>
      <c r="G14" s="8">
        <f>RANK(F14,F$4:F$42,1)</f>
        <v>15</v>
      </c>
      <c r="H14" s="13">
        <v>0.035555555555555556</v>
      </c>
      <c r="I14" s="8">
        <f>RANK(H14,H$4:H$42,1)</f>
        <v>15</v>
      </c>
      <c r="J14" s="12">
        <v>0.05063657407407407</v>
      </c>
      <c r="K14" s="8">
        <f t="shared" si="0"/>
        <v>11</v>
      </c>
      <c r="O14" s="13"/>
      <c r="P14" s="8"/>
      <c r="Q14" s="13"/>
      <c r="R14" s="8"/>
      <c r="S14" s="13"/>
      <c r="T14" s="8"/>
      <c r="U14" s="13"/>
      <c r="V14" s="8"/>
      <c r="W14" s="12"/>
    </row>
    <row r="15" spans="1:23" ht="15" customHeight="1">
      <c r="A15" s="1" t="s">
        <v>28</v>
      </c>
      <c r="B15" s="13">
        <v>0.00900462962962963</v>
      </c>
      <c r="C15" s="8">
        <f t="shared" si="1"/>
        <v>26</v>
      </c>
      <c r="D15" s="13">
        <v>0.00962962962962963</v>
      </c>
      <c r="E15" s="8">
        <f t="shared" si="1"/>
        <v>24</v>
      </c>
      <c r="F15" s="13">
        <v>0.034212962962962966</v>
      </c>
      <c r="G15" s="8">
        <f>RANK(F15,F$4:F$42,1)</f>
        <v>12</v>
      </c>
      <c r="H15" s="13">
        <v>0.034409722222222223</v>
      </c>
      <c r="I15" s="8">
        <f>RANK(H15,H$4:H$42,1)</f>
        <v>12</v>
      </c>
      <c r="J15" s="12">
        <v>0.05086805555555555</v>
      </c>
      <c r="K15" s="8">
        <f t="shared" si="0"/>
        <v>12</v>
      </c>
      <c r="O15" s="13"/>
      <c r="P15" s="8"/>
      <c r="Q15" s="13"/>
      <c r="R15" s="8"/>
      <c r="S15" s="13"/>
      <c r="T15" s="8"/>
      <c r="U15" s="13"/>
      <c r="V15" s="8"/>
      <c r="W15" s="12"/>
    </row>
    <row r="16" spans="1:23" ht="15" customHeight="1">
      <c r="A16" s="1" t="s">
        <v>29</v>
      </c>
      <c r="B16" s="13">
        <v>0.008969907407407407</v>
      </c>
      <c r="C16" s="8">
        <f t="shared" si="1"/>
        <v>25</v>
      </c>
      <c r="D16" s="13">
        <v>0.010219907407407408</v>
      </c>
      <c r="E16" s="8">
        <f t="shared" si="1"/>
        <v>30</v>
      </c>
      <c r="F16" s="13">
        <v>0.03532407407407407</v>
      </c>
      <c r="G16" s="8">
        <f>RANK(F16,F$4:F$42,1)</f>
        <v>16</v>
      </c>
      <c r="H16" s="13">
        <v>0.0358912037037037</v>
      </c>
      <c r="I16" s="8">
        <f>RANK(H16,H$4:H$42,1)</f>
        <v>17</v>
      </c>
      <c r="J16" s="12">
        <v>0.051145833333333335</v>
      </c>
      <c r="K16" s="8">
        <f t="shared" si="0"/>
        <v>13</v>
      </c>
      <c r="O16" s="13"/>
      <c r="P16" s="8"/>
      <c r="Q16" s="13"/>
      <c r="R16" s="8"/>
      <c r="S16" s="13"/>
      <c r="T16" s="8"/>
      <c r="U16" s="13"/>
      <c r="V16" s="8"/>
      <c r="W16" s="12"/>
    </row>
    <row r="17" spans="1:23" ht="15" customHeight="1">
      <c r="A17" s="1" t="s">
        <v>30</v>
      </c>
      <c r="B17" s="13">
        <v>0.0072800925925925915</v>
      </c>
      <c r="C17" s="8">
        <f t="shared" si="1"/>
        <v>7</v>
      </c>
      <c r="D17" s="13">
        <v>0.009097222222222222</v>
      </c>
      <c r="E17" s="8">
        <f t="shared" si="1"/>
        <v>19</v>
      </c>
      <c r="F17" s="13">
        <v>0.0356712962962963</v>
      </c>
      <c r="G17" s="8">
        <f>RANK(F17,F$4:F$42,1)</f>
        <v>18</v>
      </c>
      <c r="H17" s="13">
        <v>0.03629629629629629</v>
      </c>
      <c r="I17" s="8">
        <f>RANK(H17,H$4:H$42,1)</f>
        <v>18</v>
      </c>
      <c r="J17" s="12">
        <v>0.051550925925925924</v>
      </c>
      <c r="K17" s="8">
        <f t="shared" si="0"/>
        <v>14</v>
      </c>
      <c r="O17" s="13"/>
      <c r="P17" s="8"/>
      <c r="Q17" s="13"/>
      <c r="R17" s="8"/>
      <c r="S17" s="13"/>
      <c r="T17" s="8"/>
      <c r="U17" s="13"/>
      <c r="V17" s="8"/>
      <c r="W17" s="12"/>
    </row>
    <row r="18" spans="1:23" ht="15" customHeight="1">
      <c r="A18" s="1" t="s">
        <v>31</v>
      </c>
      <c r="B18" s="13">
        <v>0.008564814814814815</v>
      </c>
      <c r="C18" s="8">
        <f t="shared" si="1"/>
        <v>20</v>
      </c>
      <c r="D18" s="13">
        <v>0.008981481481481481</v>
      </c>
      <c r="E18" s="8">
        <f t="shared" si="1"/>
        <v>17</v>
      </c>
      <c r="F18" s="13">
        <v>0.03353009259259259</v>
      </c>
      <c r="G18" s="8">
        <f>RANK(F18,F$4:F$42,1)</f>
        <v>11</v>
      </c>
      <c r="H18" s="13">
        <v>0.03392361111111111</v>
      </c>
      <c r="I18" s="8">
        <f>RANK(H18,H$4:H$42,1)</f>
        <v>11</v>
      </c>
      <c r="J18" s="12">
        <v>0.05194444444444444</v>
      </c>
      <c r="K18" s="8">
        <f t="shared" si="0"/>
        <v>15</v>
      </c>
      <c r="O18" s="13"/>
      <c r="P18" s="8"/>
      <c r="Q18" s="13"/>
      <c r="R18" s="8"/>
      <c r="S18" s="13"/>
      <c r="T18" s="8"/>
      <c r="U18" s="13"/>
      <c r="V18" s="8"/>
      <c r="W18" s="12"/>
    </row>
    <row r="19" spans="1:23" ht="15" customHeight="1">
      <c r="A19" s="1" t="s">
        <v>32</v>
      </c>
      <c r="B19" s="13">
        <v>0.007407407407407407</v>
      </c>
      <c r="C19" s="8">
        <f t="shared" si="1"/>
        <v>10</v>
      </c>
      <c r="D19" s="13">
        <v>0.008240740740740741</v>
      </c>
      <c r="E19" s="8">
        <f t="shared" si="1"/>
        <v>9</v>
      </c>
      <c r="F19" s="13">
        <v>0.03673611111111111</v>
      </c>
      <c r="G19" s="8">
        <f>RANK(F19,F$4:F$42,1)</f>
        <v>20</v>
      </c>
      <c r="H19" s="13">
        <v>0.0371875</v>
      </c>
      <c r="I19" s="8">
        <f>RANK(H19,H$4:H$42,1)</f>
        <v>20</v>
      </c>
      <c r="J19" s="12">
        <v>0.05201388888888889</v>
      </c>
      <c r="K19" s="8">
        <f t="shared" si="0"/>
        <v>16</v>
      </c>
      <c r="O19" s="13"/>
      <c r="P19" s="8"/>
      <c r="Q19" s="13"/>
      <c r="R19" s="8"/>
      <c r="S19" s="13"/>
      <c r="T19" s="8"/>
      <c r="U19" s="13"/>
      <c r="V19" s="8"/>
      <c r="W19" s="12"/>
    </row>
    <row r="20" spans="1:11" ht="15" customHeight="1">
      <c r="A20" s="1" t="s">
        <v>33</v>
      </c>
      <c r="B20" s="13">
        <v>0.0071643518518518514</v>
      </c>
      <c r="C20" s="8">
        <f t="shared" si="1"/>
        <v>4</v>
      </c>
      <c r="D20" s="13">
        <v>0.008078703703703704</v>
      </c>
      <c r="E20" s="8">
        <f t="shared" si="1"/>
        <v>6</v>
      </c>
      <c r="F20" s="13">
        <v>0.03424768518518519</v>
      </c>
      <c r="G20" s="8">
        <f>RANK(F20,F$4:F$42,1)</f>
        <v>13</v>
      </c>
      <c r="H20" s="13">
        <v>0.03462962962962963</v>
      </c>
      <c r="I20" s="8">
        <f>RANK(H20,H$4:H$42,1)</f>
        <v>13</v>
      </c>
      <c r="J20" s="12">
        <v>0.05255787037037037</v>
      </c>
      <c r="K20" s="8">
        <f t="shared" si="0"/>
        <v>17</v>
      </c>
    </row>
    <row r="21" spans="1:11" ht="15" customHeight="1">
      <c r="A21" s="1" t="s">
        <v>34</v>
      </c>
      <c r="B21" s="13">
        <v>0.008171296296296296</v>
      </c>
      <c r="C21" s="8">
        <f t="shared" si="1"/>
        <v>18</v>
      </c>
      <c r="D21" s="13">
        <v>0.008854166666666666</v>
      </c>
      <c r="E21" s="8">
        <f t="shared" si="1"/>
        <v>16</v>
      </c>
      <c r="F21" s="13">
        <v>0.03543981481481481</v>
      </c>
      <c r="G21" s="8">
        <f>RANK(F21,F$4:F$42,1)</f>
        <v>17</v>
      </c>
      <c r="H21" s="13">
        <v>0.0356712962962963</v>
      </c>
      <c r="I21" s="8">
        <f>RANK(H21,H$4:H$42,1)</f>
        <v>16</v>
      </c>
      <c r="J21" s="12">
        <v>0.05306712962962964</v>
      </c>
      <c r="K21" s="8">
        <f t="shared" si="0"/>
        <v>18</v>
      </c>
    </row>
    <row r="22" spans="1:11" ht="15" customHeight="1">
      <c r="A22" s="1" t="s">
        <v>35</v>
      </c>
      <c r="B22" s="13">
        <v>0.007303240740740741</v>
      </c>
      <c r="C22" s="8">
        <f t="shared" si="1"/>
        <v>8</v>
      </c>
      <c r="D22" s="13">
        <v>0.008368055555555556</v>
      </c>
      <c r="E22" s="8">
        <f t="shared" si="1"/>
        <v>11</v>
      </c>
      <c r="F22" s="13">
        <v>0.032824074074074075</v>
      </c>
      <c r="G22" s="8">
        <f>RANK(F22,F$4:F$42,1)</f>
        <v>9</v>
      </c>
      <c r="H22" s="13">
        <v>0.0330787037037037</v>
      </c>
      <c r="I22" s="8">
        <f>RANK(H22,H$4:H$42,1)</f>
        <v>9</v>
      </c>
      <c r="J22" s="12">
        <v>0.05336805555555555</v>
      </c>
      <c r="K22" s="8">
        <f t="shared" si="0"/>
        <v>19</v>
      </c>
    </row>
    <row r="23" spans="1:11" ht="15" customHeight="1">
      <c r="A23" s="1" t="s">
        <v>36</v>
      </c>
      <c r="B23" s="13">
        <v>0.009039351851851852</v>
      </c>
      <c r="C23" s="8">
        <f t="shared" si="1"/>
        <v>29</v>
      </c>
      <c r="D23" s="13">
        <v>0.009641203703703704</v>
      </c>
      <c r="E23" s="8">
        <f t="shared" si="1"/>
        <v>25</v>
      </c>
      <c r="F23" s="13">
        <v>0.03640046296296296</v>
      </c>
      <c r="G23" s="8">
        <f>RANK(F23,F$4:F$42,1)</f>
        <v>19</v>
      </c>
      <c r="H23" s="13">
        <v>0.03678240740740741</v>
      </c>
      <c r="I23" s="8">
        <f>RANK(H23,H$4:H$42,1)</f>
        <v>19</v>
      </c>
      <c r="J23" s="12">
        <v>0.05420138888888889</v>
      </c>
      <c r="K23" s="8">
        <f t="shared" si="0"/>
        <v>20</v>
      </c>
    </row>
    <row r="24" spans="1:11" ht="15" customHeight="1">
      <c r="A24" s="1" t="s">
        <v>37</v>
      </c>
      <c r="B24" s="13">
        <v>0.00880787037037037</v>
      </c>
      <c r="C24" s="8">
        <f t="shared" si="1"/>
        <v>24</v>
      </c>
      <c r="D24" s="13">
        <v>0.009386574074074075</v>
      </c>
      <c r="E24" s="8">
        <f t="shared" si="1"/>
        <v>22</v>
      </c>
      <c r="F24" s="13">
        <v>0.037986111111111116</v>
      </c>
      <c r="G24" s="8">
        <f>RANK(F24,F$4:F$42,1)</f>
        <v>21</v>
      </c>
      <c r="H24" s="13">
        <v>0.03833333333333334</v>
      </c>
      <c r="I24" s="8">
        <f>RANK(H24,H$4:H$42,1)</f>
        <v>21</v>
      </c>
      <c r="J24" s="12">
        <v>0.054467592592592595</v>
      </c>
      <c r="K24" s="8">
        <f t="shared" si="0"/>
        <v>21</v>
      </c>
    </row>
    <row r="25" spans="1:11" ht="15" customHeight="1">
      <c r="A25" s="1" t="s">
        <v>38</v>
      </c>
      <c r="B25" s="13">
        <v>0.011793981481481482</v>
      </c>
      <c r="C25" s="8">
        <f t="shared" si="1"/>
        <v>38</v>
      </c>
      <c r="D25" s="13">
        <v>0.013101851851851852</v>
      </c>
      <c r="E25" s="8">
        <f t="shared" si="1"/>
        <v>38</v>
      </c>
      <c r="F25" s="13">
        <v>0.040844907407407406</v>
      </c>
      <c r="G25" s="8">
        <f>RANK(F25,F$4:F$42,1)</f>
        <v>27</v>
      </c>
      <c r="H25" s="13">
        <v>0.04134259259259259</v>
      </c>
      <c r="I25" s="8">
        <f>RANK(H25,H$4:H$42,1)</f>
        <v>30</v>
      </c>
      <c r="J25" s="12">
        <v>0.05534722222222222</v>
      </c>
      <c r="K25" s="8">
        <f t="shared" si="0"/>
        <v>22</v>
      </c>
    </row>
    <row r="26" spans="1:11" ht="15" customHeight="1">
      <c r="A26" s="1" t="s">
        <v>39</v>
      </c>
      <c r="B26" s="13">
        <v>0.009027777777777779</v>
      </c>
      <c r="C26" s="8">
        <f t="shared" si="1"/>
        <v>28</v>
      </c>
      <c r="D26" s="13">
        <v>0.009907407407407408</v>
      </c>
      <c r="E26" s="8">
        <f t="shared" si="1"/>
        <v>27</v>
      </c>
      <c r="F26" s="13">
        <v>0.039594907407407405</v>
      </c>
      <c r="G26" s="8">
        <f>RANK(F26,F$4:F$42,1)</f>
        <v>24</v>
      </c>
      <c r="H26" s="10">
        <v>0.03974537037037037</v>
      </c>
      <c r="I26" s="8">
        <f>RANK(H26,H$4:H$42,1)</f>
        <v>24</v>
      </c>
      <c r="J26" s="12">
        <v>0.05700231481481482</v>
      </c>
      <c r="K26" s="8">
        <f t="shared" si="0"/>
        <v>23</v>
      </c>
    </row>
    <row r="27" spans="1:11" ht="15" customHeight="1">
      <c r="A27" s="1" t="s">
        <v>40</v>
      </c>
      <c r="B27" s="13">
        <v>0.007789351851851852</v>
      </c>
      <c r="C27" s="8">
        <f t="shared" si="1"/>
        <v>15</v>
      </c>
      <c r="D27" s="13">
        <v>0.009351851851851853</v>
      </c>
      <c r="E27" s="8">
        <f t="shared" si="1"/>
        <v>21</v>
      </c>
      <c r="F27" s="13">
        <v>0.038148148148148146</v>
      </c>
      <c r="G27" s="8">
        <f>RANK(F27,F$4:F$42,1)</f>
        <v>22</v>
      </c>
      <c r="H27" s="13">
        <v>0.03851851851851852</v>
      </c>
      <c r="I27" s="8">
        <f>RANK(H27,H$4:H$42,1)</f>
        <v>22</v>
      </c>
      <c r="J27" s="12">
        <v>0.05828703703703703</v>
      </c>
      <c r="K27" s="8">
        <f t="shared" si="0"/>
        <v>24</v>
      </c>
    </row>
    <row r="28" spans="1:11" ht="15" customHeight="1">
      <c r="A28" s="1" t="s">
        <v>41</v>
      </c>
      <c r="B28" s="13">
        <v>0.009791666666666666</v>
      </c>
      <c r="C28" s="8">
        <f t="shared" si="1"/>
        <v>31</v>
      </c>
      <c r="D28" s="13">
        <v>0.0109375</v>
      </c>
      <c r="E28" s="8">
        <f t="shared" si="1"/>
        <v>32</v>
      </c>
      <c r="F28" s="13">
        <v>0.03928240740740741</v>
      </c>
      <c r="G28" s="8">
        <f>RANK(F28,F$4:F$42,1)</f>
        <v>23</v>
      </c>
      <c r="H28" s="13">
        <v>0.03972222222222222</v>
      </c>
      <c r="I28" s="8">
        <f>RANK(H28,H$4:H$42,1)</f>
        <v>23</v>
      </c>
      <c r="J28" s="12">
        <v>0.05931712962962963</v>
      </c>
      <c r="K28" s="8">
        <f t="shared" si="0"/>
        <v>25</v>
      </c>
    </row>
    <row r="29" spans="1:11" ht="15" customHeight="1">
      <c r="A29" s="1" t="s">
        <v>42</v>
      </c>
      <c r="B29" s="13">
        <v>0.009097222222222222</v>
      </c>
      <c r="C29" s="8">
        <f t="shared" si="1"/>
        <v>30</v>
      </c>
      <c r="D29" s="13">
        <v>0.009976851851851853</v>
      </c>
      <c r="E29" s="8">
        <f t="shared" si="1"/>
        <v>28</v>
      </c>
      <c r="F29" s="13">
        <v>0.0402662037037037</v>
      </c>
      <c r="G29" s="8">
        <f>RANK(F29,F$4:F$42,1)</f>
        <v>25</v>
      </c>
      <c r="H29" s="13">
        <v>0.04075231481481481</v>
      </c>
      <c r="I29" s="8">
        <f>RANK(H29,H$4:H$42,1)</f>
        <v>25</v>
      </c>
      <c r="J29" s="12">
        <v>0.05962962962962962</v>
      </c>
      <c r="K29" s="8">
        <f t="shared" si="0"/>
        <v>26</v>
      </c>
    </row>
    <row r="30" spans="1:11" ht="15" customHeight="1">
      <c r="A30" s="1" t="s">
        <v>43</v>
      </c>
      <c r="B30" s="13">
        <v>0.008125</v>
      </c>
      <c r="C30" s="8">
        <f t="shared" si="1"/>
        <v>17</v>
      </c>
      <c r="D30" s="13">
        <v>0.009733796296296298</v>
      </c>
      <c r="E30" s="8">
        <f t="shared" si="1"/>
        <v>26</v>
      </c>
      <c r="F30" s="13">
        <v>0.04027777777777778</v>
      </c>
      <c r="G30" s="8">
        <f>RANK(F30,F$4:F$42,1)</f>
        <v>26</v>
      </c>
      <c r="H30" s="13">
        <v>0.04079861111111111</v>
      </c>
      <c r="I30" s="8">
        <f>RANK(H30,H$4:H$42,1)</f>
        <v>26</v>
      </c>
      <c r="J30" s="12">
        <v>0.06065972222222222</v>
      </c>
      <c r="K30" s="8">
        <f t="shared" si="0"/>
        <v>27</v>
      </c>
    </row>
    <row r="31" spans="1:11" ht="15" customHeight="1">
      <c r="A31" s="1" t="s">
        <v>44</v>
      </c>
      <c r="B31" s="13">
        <v>0.010162037037037037</v>
      </c>
      <c r="C31" s="8">
        <f t="shared" si="1"/>
        <v>33</v>
      </c>
      <c r="D31" s="13">
        <v>0.011400462962962965</v>
      </c>
      <c r="E31" s="8">
        <f t="shared" si="1"/>
        <v>33</v>
      </c>
      <c r="F31" s="12">
        <v>0.041875</v>
      </c>
      <c r="G31" s="8">
        <f>RANK(F31,F$4:F$42,1)</f>
        <v>33</v>
      </c>
      <c r="H31" s="12">
        <v>0.04237268518518519</v>
      </c>
      <c r="I31" s="8">
        <f>RANK(H31,H$4:H$42,1)</f>
        <v>33</v>
      </c>
      <c r="J31" s="12">
        <v>0.060787037037037035</v>
      </c>
      <c r="K31" s="8">
        <f t="shared" si="0"/>
        <v>28</v>
      </c>
    </row>
    <row r="32" spans="1:11" ht="15" customHeight="1">
      <c r="A32" s="1" t="s">
        <v>45</v>
      </c>
      <c r="B32" s="13">
        <v>0.007523148148148148</v>
      </c>
      <c r="C32" s="8">
        <f t="shared" si="1"/>
        <v>12</v>
      </c>
      <c r="D32" s="13">
        <v>0.008449074074074074</v>
      </c>
      <c r="E32" s="8">
        <f t="shared" si="1"/>
        <v>12</v>
      </c>
      <c r="F32" s="13">
        <v>0.04096064814814815</v>
      </c>
      <c r="G32" s="8">
        <f>RANK(F32,F$4:F$42,1)</f>
        <v>29</v>
      </c>
      <c r="H32" s="13">
        <v>0.041157407407407406</v>
      </c>
      <c r="I32" s="8">
        <f>RANK(H32,H$4:H$42,1)</f>
        <v>27</v>
      </c>
      <c r="J32" s="12">
        <v>0.06133101851851852</v>
      </c>
      <c r="K32" s="8">
        <f t="shared" si="0"/>
        <v>29</v>
      </c>
    </row>
    <row r="33" spans="1:11" ht="15" customHeight="1">
      <c r="A33" s="1" t="s">
        <v>46</v>
      </c>
      <c r="B33" s="13">
        <v>0.0109375</v>
      </c>
      <c r="C33" s="8">
        <f t="shared" si="1"/>
        <v>37</v>
      </c>
      <c r="D33" s="13">
        <v>0.011932870370370371</v>
      </c>
      <c r="E33" s="8">
        <f t="shared" si="1"/>
        <v>37</v>
      </c>
      <c r="F33" s="13">
        <v>0.0408912037037037</v>
      </c>
      <c r="G33" s="8">
        <f>RANK(F33,F$4:F$42,1)</f>
        <v>28</v>
      </c>
      <c r="H33" s="13">
        <v>0.04133101851851852</v>
      </c>
      <c r="I33" s="8">
        <f>RANK(H33,H$4:H$42,1)</f>
        <v>29</v>
      </c>
      <c r="J33" s="12">
        <v>0.06133101851851852</v>
      </c>
      <c r="K33" s="8">
        <f t="shared" si="0"/>
        <v>29</v>
      </c>
    </row>
    <row r="34" spans="1:11" ht="15" customHeight="1">
      <c r="A34" s="1" t="s">
        <v>47</v>
      </c>
      <c r="B34" s="13">
        <v>0.010127314814814815</v>
      </c>
      <c r="C34" s="8">
        <f t="shared" si="1"/>
        <v>32</v>
      </c>
      <c r="D34" s="13">
        <v>0.011631944444444445</v>
      </c>
      <c r="E34" s="8">
        <f t="shared" si="1"/>
        <v>34</v>
      </c>
      <c r="F34" s="12">
        <v>0.04179398148148148</v>
      </c>
      <c r="G34" s="8">
        <f>RANK(F34,F$4:F$42,1)</f>
        <v>32</v>
      </c>
      <c r="H34" s="12">
        <v>0.04221064814814815</v>
      </c>
      <c r="I34" s="8">
        <f>RANK(H34,H$4:H$42,1)</f>
        <v>32</v>
      </c>
      <c r="J34" s="12">
        <v>0.061342592592592594</v>
      </c>
      <c r="K34" s="8">
        <f t="shared" si="0"/>
        <v>31</v>
      </c>
    </row>
    <row r="35" spans="1:11" ht="15" customHeight="1">
      <c r="A35" s="1" t="s">
        <v>48</v>
      </c>
      <c r="B35" s="13">
        <v>0.007523148148148148</v>
      </c>
      <c r="C35" s="8">
        <f t="shared" si="1"/>
        <v>12</v>
      </c>
      <c r="D35" s="13">
        <v>0.008449074074074074</v>
      </c>
      <c r="E35" s="8">
        <f t="shared" si="1"/>
        <v>12</v>
      </c>
      <c r="F35" s="13">
        <v>0.040983796296296296</v>
      </c>
      <c r="G35" s="8">
        <f>RANK(F35,F$4:F$42,1)</f>
        <v>30</v>
      </c>
      <c r="H35" s="13">
        <v>0.041157407407407406</v>
      </c>
      <c r="I35" s="8">
        <f>RANK(H35,H$4:H$42,1)</f>
        <v>27</v>
      </c>
      <c r="J35" s="12">
        <v>0.0615162037037037</v>
      </c>
      <c r="K35" s="8">
        <f t="shared" si="0"/>
        <v>32</v>
      </c>
    </row>
    <row r="36" spans="1:11" ht="15" customHeight="1">
      <c r="A36" s="1" t="s">
        <v>49</v>
      </c>
      <c r="B36" s="13">
        <v>0.01283564814814815</v>
      </c>
      <c r="C36" s="8">
        <f t="shared" si="1"/>
        <v>39</v>
      </c>
      <c r="D36" s="13">
        <v>0.013206018518518518</v>
      </c>
      <c r="E36" s="8">
        <f t="shared" si="1"/>
        <v>39</v>
      </c>
      <c r="F36" s="12">
        <v>0.04788194444444444</v>
      </c>
      <c r="G36" s="8">
        <f>RANK(F36,F$4:F$42,1)</f>
        <v>35</v>
      </c>
      <c r="H36" s="12">
        <v>0.04792824074074074</v>
      </c>
      <c r="I36" s="8">
        <f>RANK(H36,H$4:H$42,1)</f>
        <v>35</v>
      </c>
      <c r="J36" s="12">
        <v>0.06518518518518518</v>
      </c>
      <c r="K36" s="8">
        <f t="shared" si="0"/>
        <v>33</v>
      </c>
    </row>
    <row r="37" spans="1:11" ht="15" customHeight="1">
      <c r="A37" s="1" t="s">
        <v>50</v>
      </c>
      <c r="B37" s="13">
        <v>0.010717592592592593</v>
      </c>
      <c r="C37" s="8">
        <f t="shared" si="1"/>
        <v>36</v>
      </c>
      <c r="D37" s="13">
        <v>0.011770833333333333</v>
      </c>
      <c r="E37" s="8">
        <f t="shared" si="1"/>
        <v>35</v>
      </c>
      <c r="F37" s="13">
        <v>0.041041666666666664</v>
      </c>
      <c r="G37" s="8">
        <f>RANK(F37,F$4:F$42,1)</f>
        <v>31</v>
      </c>
      <c r="H37" s="13">
        <v>0.04164351851851852</v>
      </c>
      <c r="I37" s="8">
        <f>RANK(H37,H$4:H$42,1)</f>
        <v>31</v>
      </c>
      <c r="J37" s="12">
        <v>0.06623842592592592</v>
      </c>
      <c r="K37" s="8">
        <f t="shared" si="0"/>
        <v>34</v>
      </c>
    </row>
    <row r="38" spans="1:11" ht="15" customHeight="1">
      <c r="A38" s="1" t="s">
        <v>51</v>
      </c>
      <c r="B38" s="13">
        <v>0.00863425925925926</v>
      </c>
      <c r="C38" s="8">
        <f t="shared" si="1"/>
        <v>21</v>
      </c>
      <c r="D38" s="13">
        <v>0.00880787037037037</v>
      </c>
      <c r="E38" s="8">
        <f t="shared" si="1"/>
        <v>15</v>
      </c>
      <c r="F38" s="12">
        <v>0.04789351851851852</v>
      </c>
      <c r="G38" s="8">
        <f>RANK(F38,F$4:F$42,1)</f>
        <v>36</v>
      </c>
      <c r="H38" s="12">
        <v>0.04792824074074074</v>
      </c>
      <c r="I38" s="8">
        <f>RANK(H38,H$4:H$42,1)</f>
        <v>35</v>
      </c>
      <c r="J38" s="12">
        <v>0.0664351851851852</v>
      </c>
      <c r="K38" s="8">
        <f t="shared" si="0"/>
        <v>35</v>
      </c>
    </row>
    <row r="39" spans="1:11" ht="15" customHeight="1">
      <c r="A39" s="1" t="s">
        <v>52</v>
      </c>
      <c r="B39" s="13">
        <v>0.008784722222222223</v>
      </c>
      <c r="C39" s="8">
        <f t="shared" si="1"/>
        <v>23</v>
      </c>
      <c r="D39" s="13">
        <v>0.01019675925925926</v>
      </c>
      <c r="E39" s="8">
        <f t="shared" si="1"/>
        <v>29</v>
      </c>
      <c r="F39" s="12">
        <v>0.05234953703703704</v>
      </c>
      <c r="G39" s="8">
        <f>RANK(F39,F$4:F$42,1)</f>
        <v>38</v>
      </c>
      <c r="H39" s="12">
        <v>0.0524074074074074</v>
      </c>
      <c r="I39" s="8">
        <f>RANK(H39,H$4:H$42,1)</f>
        <v>38</v>
      </c>
      <c r="J39" s="12">
        <v>0.06768518518518518</v>
      </c>
      <c r="K39" s="8">
        <f t="shared" si="0"/>
        <v>36</v>
      </c>
    </row>
    <row r="40" spans="1:11" ht="15" customHeight="1">
      <c r="A40" s="1" t="s">
        <v>53</v>
      </c>
      <c r="B40" s="13">
        <v>0.010185185185185184</v>
      </c>
      <c r="C40" s="8">
        <f t="shared" si="1"/>
        <v>34</v>
      </c>
      <c r="D40" s="13">
        <v>0.011875</v>
      </c>
      <c r="E40" s="8">
        <f t="shared" si="1"/>
        <v>36</v>
      </c>
      <c r="F40" s="12">
        <v>0.0488425925925926</v>
      </c>
      <c r="G40" s="8">
        <f>RANK(F40,F$4:F$42,1)</f>
        <v>37</v>
      </c>
      <c r="H40" s="12">
        <v>0.05077546296296296</v>
      </c>
      <c r="I40" s="8">
        <f>RANK(H40,H$4:H$42,1)</f>
        <v>37</v>
      </c>
      <c r="J40" s="12">
        <v>0.07487268518518518</v>
      </c>
      <c r="K40" s="8">
        <f>RANK(J40,J$4:J$42,1)</f>
        <v>37</v>
      </c>
    </row>
    <row r="41" spans="1:11" ht="15" customHeight="1">
      <c r="A41" s="1" t="s">
        <v>54</v>
      </c>
      <c r="B41" s="13">
        <v>0.008761574074074074</v>
      </c>
      <c r="C41" s="8">
        <f>RANK(B41,B$4:B$42,1)</f>
        <v>22</v>
      </c>
      <c r="D41" s="13">
        <v>0.00954861111111111</v>
      </c>
      <c r="E41" s="8">
        <f>RANK(D41,D$4:D$42,1)</f>
        <v>23</v>
      </c>
      <c r="F41" s="12">
        <v>0.04466435185185185</v>
      </c>
      <c r="G41" s="8">
        <f>RANK(F41,F$4:F$42,1)</f>
        <v>34</v>
      </c>
      <c r="H41" s="12">
        <v>0.04545138888888889</v>
      </c>
      <c r="I41" s="8">
        <f>RANK(H41,H$4:H$42,1)</f>
        <v>34</v>
      </c>
      <c r="J41" s="2" t="s">
        <v>10</v>
      </c>
      <c r="K41" s="2" t="s">
        <v>11</v>
      </c>
    </row>
    <row r="42" spans="1:11" ht="15" customHeight="1">
      <c r="A42" s="1" t="s">
        <v>55</v>
      </c>
      <c r="B42" s="13">
        <v>0.0077083333333333335</v>
      </c>
      <c r="C42" s="8">
        <f>RANK(B42,B$4:B$42,1)</f>
        <v>14</v>
      </c>
      <c r="D42" s="13">
        <v>0.008333333333333333</v>
      </c>
      <c r="E42" s="8">
        <f>RANK(D42,D$4:D$42,1)</f>
        <v>10</v>
      </c>
      <c r="F42" s="2" t="s">
        <v>10</v>
      </c>
      <c r="G42" s="2" t="s">
        <v>11</v>
      </c>
      <c r="H42" s="2" t="s">
        <v>10</v>
      </c>
      <c r="I42" s="2" t="s">
        <v>11</v>
      </c>
      <c r="J42" s="2" t="s">
        <v>10</v>
      </c>
      <c r="K42" s="2" t="s">
        <v>11</v>
      </c>
    </row>
    <row r="43" spans="2:11" ht="15" customHeight="1">
      <c r="B43" s="13"/>
      <c r="C43" s="8"/>
      <c r="D43" s="13"/>
      <c r="E43" s="8"/>
      <c r="G43" s="8"/>
      <c r="I43" s="8"/>
      <c r="J43" s="2"/>
      <c r="K43" s="2"/>
    </row>
  </sheetData>
  <sheetProtection selectLockedCells="1" selectUnlockedCells="1"/>
  <mergeCells count="6">
    <mergeCell ref="A1:K1"/>
    <mergeCell ref="B3:C3"/>
    <mergeCell ref="D3:E3"/>
    <mergeCell ref="F3:G3"/>
    <mergeCell ref="H3:I3"/>
    <mergeCell ref="J3:K3"/>
  </mergeCells>
  <printOptions horizontalCentered="1"/>
  <pageMargins left="0.39375" right="0.39375" top="5.905555555555556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Thomas Gössl</cp:lastModifiedBy>
  <cp:lastPrinted>2001-07-24T13:42:16Z</cp:lastPrinted>
  <dcterms:created xsi:type="dcterms:W3CDTF">2000-01-02T16:54:01Z</dcterms:created>
  <dcterms:modified xsi:type="dcterms:W3CDTF">2011-07-11T23:09:55Z</dcterms:modified>
  <cp:category/>
  <cp:version/>
  <cp:contentType/>
  <cp:contentStatus/>
</cp:coreProperties>
</file>