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<sst xmlns="http://schemas.openxmlformats.org/spreadsheetml/2006/main" count="46" uniqueCount="38">
  <si>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19. Ritzathlon</t>
  </si>
  <si>
    <t>Ritzmannshof, 21.7.2012</t>
  </si>
  <si>
    <t>500 m Schwimmen / 20,8 km Radfahren / 5000 m Laufen</t>
  </si>
  <si>
    <t>Platz</t>
  </si>
  <si>
    <t>Name</t>
  </si>
  <si>
    <t>Gesamt</t>
  </si>
  <si>
    <t>Schwimmen</t>
  </si>
  <si>
    <t>Rad</t>
  </si>
  <si>
    <t>Laufen</t>
  </si>
  <si>
    <t>Wechselzeiten</t>
  </si>
  <si>
    <t>1. Wechsel</t>
  </si>
  <si>
    <t>2. Wechsel</t>
  </si>
  <si>
    <t>Durchgangszeiten</t>
  </si>
  <si>
    <t>Name                                                  nach</t>
  </si>
  <si>
    <t>Alexander Leutgeb</t>
  </si>
  <si>
    <t>Jürgen Haiderer</t>
  </si>
  <si>
    <t>Simon Lux</t>
  </si>
  <si>
    <t>Andreas Grötzl</t>
  </si>
  <si>
    <t>Patrick Meidl - Gerhard Meidl - Patrick Meidl</t>
  </si>
  <si>
    <t>Nikolaus Schmid</t>
  </si>
  <si>
    <t>Robert Kittenberger</t>
  </si>
  <si>
    <t>Bernd Höfinger</t>
  </si>
  <si>
    <t>Richard Seyfried - Bernhard Neuwirth - Richard Seyfried</t>
  </si>
  <si>
    <t>Thomas Gössl</t>
  </si>
  <si>
    <t>Alexander Heili</t>
  </si>
  <si>
    <t>Karl Bruckner</t>
  </si>
  <si>
    <t>Franz Heily</t>
  </si>
  <si>
    <t>Sebastian Hahn</t>
  </si>
  <si>
    <t>Valentin Lehner</t>
  </si>
  <si>
    <t>Werner Bader</t>
  </si>
  <si>
    <t>Konrad Lehner</t>
  </si>
  <si>
    <t>Martin Reininger</t>
  </si>
  <si>
    <t>Tobias Damberger</t>
  </si>
  <si>
    <t>Walter Zobernig</t>
  </si>
  <si>
    <t>Harald Steininger</t>
  </si>
  <si>
    <t>Erna Grötzl</t>
  </si>
  <si>
    <t>Michael Gössl</t>
  </si>
  <si>
    <t>Andreas Gössl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</si>
</sst>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:MM:SS"/>
  </numFmts>
  <fonts count="4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="90" zoomScaleNormal="90" zoomScaleSheetLayoutView="50" workbookViewId="0" topLeftCell="A1">
      <selection activeCell="A1" sqref="A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/>
      <c r="B2" s="4"/>
      <c r="C2" s="4"/>
      <c r="D2" s="4"/>
      <c r="E2" s="4"/>
      <c r="F2" s="4"/>
      <c r="G2" s="4"/>
      <c r="H2" s="4"/>
      <c r="I2" s="4"/>
    </row>
    <row r="3" spans="1:9" ht="1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5">
      <c r="A4" s="6"/>
      <c r="B4" s="6"/>
      <c r="C4" s="6"/>
      <c r="D4" s="6"/>
      <c r="E4" s="6"/>
      <c r="F4" s="6"/>
      <c r="G4" s="6"/>
      <c r="H4" s="6"/>
      <c r="I4" s="6"/>
    </row>
    <row r="5" spans="1:9" ht="15">
      <c r="A5" s="5" t="s">
        <v>2</v>
      </c>
      <c r="B5" s="5"/>
      <c r="C5" s="5"/>
      <c r="D5" s="5"/>
      <c r="E5" s="5"/>
      <c r="F5" s="5"/>
      <c r="G5" s="5"/>
      <c r="H5" s="5"/>
      <c r="I5" s="5"/>
    </row>
    <row r="6" ht="25.5" customHeight="1">
      <c r="A6" s="2"/>
    </row>
    <row r="7" spans="1:9" ht="25.5" customHeight="1">
      <c r="A7" s="2" t="s">
        <v>3</v>
      </c>
      <c r="B7" s="1" t="s">
        <v>4</v>
      </c>
      <c r="C7" s="2" t="s">
        <v>5</v>
      </c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ht="30" customHeight="1">
      <c r="A8" s="8">
        <f aca="true" t="shared" si="0" ref="A8:A31">RANK(C8,C$8:C$35,1)</f>
        <v>1</v>
      </c>
      <c r="B8" s="1" t="str">
        <f>Durchgangszeiten!A4</f>
        <v>Alexander Leutgeb</v>
      </c>
      <c r="C8" s="9">
        <f>ROUND(Durchgangszeiten!J4*86400,0)/86400</f>
        <v>0.046030092592592595</v>
      </c>
      <c r="D8" s="10">
        <f>ROUND(Durchgangszeiten!B4*86400,0)/86400</f>
        <v>0.006712962962962963</v>
      </c>
      <c r="E8" s="8">
        <f aca="true" t="shared" si="1" ref="E8:E31">RANK(D8,D$8:D$35,1)</f>
        <v>2</v>
      </c>
      <c r="F8" s="11">
        <f>ROUND((Durchgangszeiten!F4-Durchgangszeiten!D4)*86400,0)/86400</f>
        <v>0.024722222222222222</v>
      </c>
      <c r="G8" s="8">
        <f aca="true" t="shared" si="2" ref="G8:G31">RANK(F8,F$8:F$35,1)</f>
        <v>5</v>
      </c>
      <c r="H8" s="11">
        <f>ROUND((Durchgangszeiten!J4-Durchgangszeiten!H4)*86400,0)/86400</f>
        <v>0.013645833333333333</v>
      </c>
      <c r="I8" s="8">
        <f aca="true" t="shared" si="3" ref="I8:I31">RANK(H8,H$8:H$35,1)</f>
        <v>1</v>
      </c>
    </row>
    <row r="9" spans="1:9" ht="25.5" customHeight="1">
      <c r="A9" s="8">
        <f t="shared" si="0"/>
        <v>2</v>
      </c>
      <c r="B9" s="1" t="str">
        <f>Durchgangszeiten!A5</f>
        <v>Jürgen Haiderer</v>
      </c>
      <c r="C9" s="9">
        <f>ROUND(Durchgangszeiten!J5*86400,0)/86400</f>
        <v>0.047199074074074074</v>
      </c>
      <c r="D9" s="10">
        <f>ROUND(Durchgangszeiten!B5*86400,0)/86400</f>
        <v>0.00681712962962963</v>
      </c>
      <c r="E9" s="8">
        <f t="shared" si="1"/>
        <v>4</v>
      </c>
      <c r="F9" s="11">
        <f>ROUND((Durchgangszeiten!F5-Durchgangszeiten!D5)*86400,0)/86400</f>
        <v>0.023032407407407408</v>
      </c>
      <c r="G9" s="8">
        <f t="shared" si="2"/>
        <v>1</v>
      </c>
      <c r="H9" s="11">
        <f>ROUND((Durchgangszeiten!J5-Durchgangszeiten!H5)*86400,0)/86400</f>
        <v>0.015902777777777776</v>
      </c>
      <c r="I9" s="8">
        <f t="shared" si="3"/>
        <v>9</v>
      </c>
    </row>
    <row r="10" spans="1:9" ht="25.5" customHeight="1">
      <c r="A10" s="8">
        <f t="shared" si="0"/>
        <v>3</v>
      </c>
      <c r="B10" s="1" t="str">
        <f>Durchgangszeiten!A6</f>
        <v>Simon Lux</v>
      </c>
      <c r="C10" s="9">
        <f>ROUND(Durchgangszeiten!J6*86400,0)/86400</f>
        <v>0.04994212962962963</v>
      </c>
      <c r="D10" s="10">
        <f>ROUND(Durchgangszeiten!B6*86400,0)/86400</f>
        <v>0.0067476851851851856</v>
      </c>
      <c r="E10" s="8">
        <f t="shared" si="1"/>
        <v>3</v>
      </c>
      <c r="F10" s="11">
        <f>ROUND((Durchgangszeiten!F6-Durchgangszeiten!D6)*86400,0)/86400</f>
        <v>0.024305555555555556</v>
      </c>
      <c r="G10" s="8">
        <f t="shared" si="2"/>
        <v>3</v>
      </c>
      <c r="H10" s="11">
        <f>ROUND((Durchgangszeiten!J6-Durchgangszeiten!H6)*86400,0)/86400</f>
        <v>0.017430555555555557</v>
      </c>
      <c r="I10" s="8">
        <f t="shared" si="3"/>
        <v>16</v>
      </c>
    </row>
    <row r="11" spans="1:9" ht="25.5" customHeight="1">
      <c r="A11" s="8">
        <f t="shared" si="0"/>
        <v>4</v>
      </c>
      <c r="B11" s="1" t="str">
        <f>Durchgangszeiten!A7</f>
        <v>Andreas Grötzl</v>
      </c>
      <c r="C11" s="9">
        <f>ROUND(Durchgangszeiten!J7*86400,0)/86400</f>
        <v>0.050555555555555555</v>
      </c>
      <c r="D11" s="10">
        <f>ROUND(Durchgangszeiten!B7*86400,0)/86400</f>
        <v>0.010486111111111111</v>
      </c>
      <c r="E11" s="8">
        <f t="shared" si="1"/>
        <v>22</v>
      </c>
      <c r="F11" s="11">
        <f>ROUND((Durchgangszeiten!F7-Durchgangszeiten!D7)*86400,0)/86400</f>
        <v>0.024259259259259258</v>
      </c>
      <c r="G11" s="8">
        <f t="shared" si="2"/>
        <v>2</v>
      </c>
      <c r="H11" s="11">
        <f>ROUND((Durchgangszeiten!J7-Durchgangszeiten!H7)*86400,0)/86400</f>
        <v>0.014085648148148147</v>
      </c>
      <c r="I11" s="8">
        <f t="shared" si="3"/>
        <v>2</v>
      </c>
    </row>
    <row r="12" spans="1:9" ht="25.5" customHeight="1">
      <c r="A12" s="8">
        <f t="shared" si="0"/>
        <v>5</v>
      </c>
      <c r="B12" s="1" t="str">
        <f>Durchgangszeiten!A8</f>
        <v>Patrick Meidl - Gerhard Meidl - Patrick Meidl</v>
      </c>
      <c r="C12" s="9">
        <f>ROUND(Durchgangszeiten!J8*86400,0)/86400</f>
        <v>0.05094907407407408</v>
      </c>
      <c r="D12" s="10">
        <f>ROUND(Durchgangszeiten!B8*86400,0)/86400</f>
        <v>0.007939814814814814</v>
      </c>
      <c r="E12" s="8">
        <f t="shared" si="1"/>
        <v>8</v>
      </c>
      <c r="F12" s="11">
        <f>ROUND((Durchgangszeiten!F8-Durchgangszeiten!D8)*86400,0)/86400</f>
        <v>0.02625</v>
      </c>
      <c r="G12" s="8">
        <f t="shared" si="2"/>
        <v>8</v>
      </c>
      <c r="H12" s="11">
        <f>ROUND((Durchgangszeiten!J8-Durchgangszeiten!H8)*86400,0)/86400</f>
        <v>0.01653935185185185</v>
      </c>
      <c r="I12" s="8">
        <f t="shared" si="3"/>
        <v>13</v>
      </c>
    </row>
    <row r="13" spans="1:9" ht="25.5" customHeight="1">
      <c r="A13" s="8">
        <f t="shared" si="0"/>
        <v>6</v>
      </c>
      <c r="B13" s="1" t="str">
        <f>Durchgangszeiten!A9</f>
        <v>Nikolaus Schmid</v>
      </c>
      <c r="C13" s="9">
        <f>ROUND(Durchgangszeiten!J9*86400,0)/86400</f>
        <v>0.05126157407407408</v>
      </c>
      <c r="D13" s="10">
        <f>ROUND(Durchgangszeiten!B9*86400,0)/86400</f>
        <v>0.007094907407407407</v>
      </c>
      <c r="E13" s="8">
        <f t="shared" si="1"/>
        <v>6</v>
      </c>
      <c r="F13" s="11">
        <f>ROUND((Durchgangszeiten!F9-Durchgangszeiten!D9)*86400,0)/86400</f>
        <v>0.026643518518518518</v>
      </c>
      <c r="G13" s="8">
        <f t="shared" si="2"/>
        <v>12</v>
      </c>
      <c r="H13" s="11">
        <f>ROUND((Durchgangszeiten!J9-Durchgangszeiten!H9)*86400,0)/86400</f>
        <v>0.016203703703703703</v>
      </c>
      <c r="I13" s="8">
        <f t="shared" si="3"/>
        <v>11</v>
      </c>
    </row>
    <row r="14" spans="1:9" ht="25.5" customHeight="1">
      <c r="A14" s="8">
        <f t="shared" si="0"/>
        <v>7</v>
      </c>
      <c r="B14" s="1" t="str">
        <f>Durchgangszeiten!A10</f>
        <v>Robert Kittenberger</v>
      </c>
      <c r="C14" s="9">
        <f>ROUND(Durchgangszeiten!J10*86400,0)/86400</f>
        <v>0.05146990740740741</v>
      </c>
      <c r="D14" s="10">
        <f>ROUND(Durchgangszeiten!B10*86400,0)/86400</f>
        <v>0.008738425925925926</v>
      </c>
      <c r="E14" s="8">
        <f t="shared" si="1"/>
        <v>12</v>
      </c>
      <c r="F14" s="11">
        <f>ROUND((Durchgangszeiten!F10-Durchgangszeiten!D10)*86400,0)/86400</f>
        <v>0.025439814814814814</v>
      </c>
      <c r="G14" s="8">
        <f t="shared" si="2"/>
        <v>6</v>
      </c>
      <c r="H14" s="11">
        <f>ROUND((Durchgangszeiten!J10-Durchgangszeiten!H10)*86400,0)/86400</f>
        <v>0.01574074074074074</v>
      </c>
      <c r="I14" s="8">
        <f t="shared" si="3"/>
        <v>8</v>
      </c>
    </row>
    <row r="15" spans="1:9" ht="25.5" customHeight="1">
      <c r="A15" s="8">
        <f t="shared" si="0"/>
        <v>8</v>
      </c>
      <c r="B15" s="1" t="str">
        <f>Durchgangszeiten!A11</f>
        <v>Bernd Höfinger</v>
      </c>
      <c r="C15" s="9">
        <f>ROUND(Durchgangszeiten!J11*86400,0)/86400</f>
        <v>0.05153935185185185</v>
      </c>
      <c r="D15" s="10">
        <f>ROUND(Durchgangszeiten!B11*86400,0)/86400</f>
        <v>0.006678240740740741</v>
      </c>
      <c r="E15" s="8">
        <f t="shared" si="1"/>
        <v>1</v>
      </c>
      <c r="F15" s="11">
        <f>ROUND((Durchgangszeiten!F11-Durchgangszeiten!D11)*86400,0)/86400</f>
        <v>0.025810185185185186</v>
      </c>
      <c r="G15" s="8">
        <f t="shared" si="2"/>
        <v>7</v>
      </c>
      <c r="H15" s="11">
        <f>ROUND((Durchgangszeiten!J11-Durchgangszeiten!H11)*86400,0)/86400</f>
        <v>0.017407407407407406</v>
      </c>
      <c r="I15" s="8">
        <f t="shared" si="3"/>
        <v>15</v>
      </c>
    </row>
    <row r="16" spans="1:9" ht="25.5" customHeight="1">
      <c r="A16" s="8">
        <f t="shared" si="0"/>
        <v>9</v>
      </c>
      <c r="B16" s="1" t="str">
        <f>Durchgangszeiten!A12</f>
        <v>Richard Seyfried - Bernhard Neuwirth - Richard Seyfried</v>
      </c>
      <c r="C16" s="9">
        <f>ROUND(Durchgangszeiten!J12*86400,0)/86400</f>
        <v>0.05165509259259259</v>
      </c>
      <c r="D16" s="10">
        <f>ROUND(Durchgangszeiten!B12*86400,0)/86400</f>
        <v>0.008761574074074074</v>
      </c>
      <c r="E16" s="8">
        <f t="shared" si="1"/>
        <v>13</v>
      </c>
      <c r="F16" s="11">
        <f>ROUND((Durchgangszeiten!F12-Durchgangszeiten!D12)*86400,0)/86400</f>
        <v>0.026585648148148146</v>
      </c>
      <c r="G16" s="8">
        <f t="shared" si="2"/>
        <v>11</v>
      </c>
      <c r="H16" s="11">
        <f>ROUND((Durchgangszeiten!J12-Durchgangszeiten!H12)*86400,0)/86400</f>
        <v>0.016064814814814816</v>
      </c>
      <c r="I16" s="8">
        <f t="shared" si="3"/>
        <v>10</v>
      </c>
    </row>
    <row r="17" spans="1:9" ht="25.5" customHeight="1">
      <c r="A17" s="8">
        <f t="shared" si="0"/>
        <v>10</v>
      </c>
      <c r="B17" s="1" t="str">
        <f>Durchgangszeiten!A13</f>
        <v>Thomas Gössl</v>
      </c>
      <c r="C17" s="9">
        <f>ROUND(Durchgangszeiten!J13*86400,0)/86400</f>
        <v>0.05175925925925926</v>
      </c>
      <c r="D17" s="10">
        <f>ROUND(Durchgangszeiten!B13*86400,0)/86400</f>
        <v>0.008275462962962964</v>
      </c>
      <c r="E17" s="8">
        <f t="shared" si="1"/>
        <v>9</v>
      </c>
      <c r="F17" s="11">
        <f>ROUND((Durchgangszeiten!F13-Durchgangszeiten!D13)*86400,0)/86400</f>
        <v>0.02459490740740741</v>
      </c>
      <c r="G17" s="8">
        <f t="shared" si="2"/>
        <v>4</v>
      </c>
      <c r="H17" s="11">
        <f>ROUND((Durchgangszeiten!J13-Durchgangszeiten!H13)*86400,0)/86400</f>
        <v>0.017858796296296296</v>
      </c>
      <c r="I17" s="8">
        <f t="shared" si="3"/>
        <v>19</v>
      </c>
    </row>
    <row r="18" spans="1:9" ht="25.5" customHeight="1">
      <c r="A18" s="8">
        <f t="shared" si="0"/>
        <v>11</v>
      </c>
      <c r="B18" s="1" t="str">
        <f>Durchgangszeiten!A14</f>
        <v>Alexander Heili</v>
      </c>
      <c r="C18" s="9">
        <f>ROUND(Durchgangszeiten!J14*86400,0)/86400</f>
        <v>0.051875</v>
      </c>
      <c r="D18" s="10">
        <f>ROUND(Durchgangszeiten!B14*86400,0)/86400</f>
        <v>0.009375</v>
      </c>
      <c r="E18" s="8">
        <f t="shared" si="1"/>
        <v>17</v>
      </c>
      <c r="F18" s="11">
        <f>ROUND((Durchgangszeiten!F14-Durchgangszeiten!D14)*86400,0)/86400</f>
        <v>0.026516203703703705</v>
      </c>
      <c r="G18" s="8">
        <f t="shared" si="2"/>
        <v>10</v>
      </c>
      <c r="H18" s="11">
        <f>ROUND((Durchgangszeiten!J14-Durchgangszeiten!H14)*86400,0)/86400</f>
        <v>0.014872685185185185</v>
      </c>
      <c r="I18" s="8">
        <f t="shared" si="3"/>
        <v>5</v>
      </c>
    </row>
    <row r="19" spans="1:9" ht="25.5" customHeight="1">
      <c r="A19" s="8">
        <f t="shared" si="0"/>
        <v>12</v>
      </c>
      <c r="B19" s="1" t="str">
        <f>Durchgangszeiten!A15</f>
        <v>Karl Bruckner</v>
      </c>
      <c r="C19" s="9">
        <f>ROUND(Durchgangszeiten!J15*86400,0)/86400</f>
        <v>0.05267361111111111</v>
      </c>
      <c r="D19" s="10">
        <f>ROUND(Durchgangszeiten!B15*86400,0)/86400</f>
        <v>0.008842592592592593</v>
      </c>
      <c r="E19" s="8">
        <f t="shared" si="1"/>
        <v>14</v>
      </c>
      <c r="F19" s="11">
        <f>ROUND((Durchgangszeiten!F15-Durchgangszeiten!D15)*86400,0)/86400</f>
        <v>0.028182870370370372</v>
      </c>
      <c r="G19" s="8">
        <f t="shared" si="2"/>
        <v>18</v>
      </c>
      <c r="H19" s="11">
        <f>ROUND((Durchgangszeiten!J15-Durchgangszeiten!H15)*86400,0)/86400</f>
        <v>0.014490740740740742</v>
      </c>
      <c r="I19" s="8">
        <f t="shared" si="3"/>
        <v>3</v>
      </c>
    </row>
    <row r="20" spans="1:9" ht="25.5" customHeight="1">
      <c r="A20" s="8">
        <f t="shared" si="0"/>
        <v>13</v>
      </c>
      <c r="B20" s="1" t="str">
        <f>Durchgangszeiten!A16</f>
        <v>Franz Heily</v>
      </c>
      <c r="C20" s="9">
        <f>ROUND(Durchgangszeiten!J16*86400,0)/86400</f>
        <v>0.053530092592592594</v>
      </c>
      <c r="D20" s="10">
        <f>ROUND(Durchgangszeiten!B16*86400,0)/86400</f>
        <v>0.008645833333333333</v>
      </c>
      <c r="E20" s="8">
        <f t="shared" si="1"/>
        <v>11</v>
      </c>
      <c r="F20" s="11">
        <f>ROUND((Durchgangszeiten!F16-Durchgangszeiten!D16)*86400,0)/86400</f>
        <v>0.02634259259259259</v>
      </c>
      <c r="G20" s="8">
        <f t="shared" si="2"/>
        <v>9</v>
      </c>
      <c r="H20" s="11">
        <f>ROUND((Durchgangszeiten!J16-Durchgangszeiten!H16)*86400,0)/86400</f>
        <v>0.01744212962962963</v>
      </c>
      <c r="I20" s="8">
        <f t="shared" si="3"/>
        <v>17</v>
      </c>
    </row>
    <row r="21" spans="1:9" ht="25.5" customHeight="1">
      <c r="A21" s="8">
        <f t="shared" si="0"/>
        <v>14</v>
      </c>
      <c r="B21" s="1" t="str">
        <f>Durchgangszeiten!A17</f>
        <v>Sebastian Hahn</v>
      </c>
      <c r="C21" s="9">
        <f>ROUND(Durchgangszeiten!J17*86400,0)/86400</f>
        <v>0.05400462962962963</v>
      </c>
      <c r="D21" s="10">
        <f>ROUND(Durchgangszeiten!B17*86400,0)/86400</f>
        <v>0.0078125</v>
      </c>
      <c r="E21" s="8">
        <f t="shared" si="1"/>
        <v>7</v>
      </c>
      <c r="F21" s="11">
        <f>ROUND((Durchgangszeiten!F17-Durchgangszeiten!D17)*86400,0)/86400</f>
        <v>0.027256944444444445</v>
      </c>
      <c r="G21" s="8">
        <f t="shared" si="2"/>
        <v>14</v>
      </c>
      <c r="H21" s="11">
        <f>ROUND((Durchgangszeiten!J17-Durchgangszeiten!H17)*86400,0)/86400</f>
        <v>0.01738425925925926</v>
      </c>
      <c r="I21" s="8">
        <f t="shared" si="3"/>
        <v>14</v>
      </c>
    </row>
    <row r="22" spans="1:9" ht="25.5" customHeight="1">
      <c r="A22" s="8">
        <f t="shared" si="0"/>
        <v>15</v>
      </c>
      <c r="B22" s="1" t="str">
        <f>Durchgangszeiten!A18</f>
        <v>Valentin Lehner</v>
      </c>
      <c r="C22" s="9">
        <f>ROUND(Durchgangszeiten!J18*86400,0)/86400</f>
        <v>0.05412037037037037</v>
      </c>
      <c r="D22" s="10">
        <f>ROUND(Durchgangszeiten!B18*86400,0)/86400</f>
        <v>0.009293981481481481</v>
      </c>
      <c r="E22" s="8">
        <f t="shared" si="1"/>
        <v>16</v>
      </c>
      <c r="F22" s="11">
        <f>ROUND((Durchgangszeiten!F18-Durchgangszeiten!D18)*86400,0)/86400</f>
        <v>0.027453703703703702</v>
      </c>
      <c r="G22" s="8">
        <f t="shared" si="2"/>
        <v>15</v>
      </c>
      <c r="H22" s="11">
        <f>ROUND((Durchgangszeiten!J18-Durchgangszeiten!H18)*86400,0)/86400</f>
        <v>0.015243055555555555</v>
      </c>
      <c r="I22" s="8">
        <f t="shared" si="3"/>
        <v>6</v>
      </c>
    </row>
    <row r="23" spans="1:9" ht="25.5" customHeight="1">
      <c r="A23" s="8">
        <f t="shared" si="0"/>
        <v>16</v>
      </c>
      <c r="B23" s="1" t="str">
        <f>Durchgangszeiten!A19</f>
        <v>Werner Bader</v>
      </c>
      <c r="C23" s="9">
        <f>ROUND(Durchgangszeiten!J19*86400,0)/86400</f>
        <v>0.05425925925925926</v>
      </c>
      <c r="D23" s="10">
        <f>ROUND(Durchgangszeiten!B19*86400,0)/86400</f>
        <v>0.009710648148148149</v>
      </c>
      <c r="E23" s="8">
        <f t="shared" si="1"/>
        <v>21</v>
      </c>
      <c r="F23" s="11">
        <f>ROUND((Durchgangszeiten!F19-Durchgangszeiten!D19)*86400,0)/86400</f>
        <v>0.027835648148148148</v>
      </c>
      <c r="G23" s="8">
        <f t="shared" si="2"/>
        <v>17</v>
      </c>
      <c r="H23" s="11">
        <f>ROUND((Durchgangszeiten!J19-Durchgangszeiten!H19)*86400,0)/86400</f>
        <v>0.015335648148148149</v>
      </c>
      <c r="I23" s="8">
        <f t="shared" si="3"/>
        <v>7</v>
      </c>
    </row>
    <row r="24" spans="1:9" ht="25.5" customHeight="1">
      <c r="A24" s="8">
        <f t="shared" si="0"/>
        <v>17</v>
      </c>
      <c r="B24" s="1" t="str">
        <f>Durchgangszeiten!A20</f>
        <v>Konrad Lehner</v>
      </c>
      <c r="C24" s="9">
        <f>ROUND(Durchgangszeiten!J20*86400,0)/86400</f>
        <v>0.055775462962962964</v>
      </c>
      <c r="D24" s="10">
        <f>ROUND(Durchgangszeiten!B20*86400,0)/86400</f>
        <v>0.006840277777777778</v>
      </c>
      <c r="E24" s="8">
        <f t="shared" si="1"/>
        <v>5</v>
      </c>
      <c r="F24" s="11">
        <f>ROUND((Durchgangszeiten!F20-Durchgangszeiten!D20)*86400,0)/86400</f>
        <v>0.026712962962962963</v>
      </c>
      <c r="G24" s="8">
        <f t="shared" si="2"/>
        <v>13</v>
      </c>
      <c r="H24" s="11">
        <f>ROUND((Durchgangszeiten!J20-Durchgangszeiten!H20)*86400,0)/86400</f>
        <v>0.019965277777777776</v>
      </c>
      <c r="I24" s="8">
        <f t="shared" si="3"/>
        <v>23</v>
      </c>
    </row>
    <row r="25" spans="1:9" ht="25.5" customHeight="1">
      <c r="A25" s="8">
        <f t="shared" si="0"/>
        <v>18</v>
      </c>
      <c r="B25" s="1" t="str">
        <f>Durchgangszeiten!A21</f>
        <v>Martin Reininger</v>
      </c>
      <c r="C25" s="9">
        <f>ROUND(Durchgangszeiten!J21*86400,0)/86400</f>
        <v>0.056087962962962964</v>
      </c>
      <c r="D25" s="10">
        <f>ROUND(Durchgangszeiten!B21*86400,0)/86400</f>
        <v>0.009259259259259259</v>
      </c>
      <c r="E25" s="8">
        <f t="shared" si="1"/>
        <v>15</v>
      </c>
      <c r="F25" s="11">
        <f>ROUND((Durchgangszeiten!F21-Durchgangszeiten!D21)*86400,0)/86400</f>
        <v>0.02957175925925926</v>
      </c>
      <c r="G25" s="8">
        <f t="shared" si="2"/>
        <v>20</v>
      </c>
      <c r="H25" s="11">
        <f>ROUND((Durchgangszeiten!J21-Durchgangszeiten!H21)*86400,0)/86400</f>
        <v>0.01646990740740741</v>
      </c>
      <c r="I25" s="8">
        <f t="shared" si="3"/>
        <v>12</v>
      </c>
    </row>
    <row r="26" spans="1:9" ht="25.5" customHeight="1">
      <c r="A26" s="8">
        <f t="shared" si="0"/>
        <v>19</v>
      </c>
      <c r="B26" s="1" t="str">
        <f>Durchgangszeiten!A22</f>
        <v>Tobias Damberger</v>
      </c>
      <c r="C26" s="9">
        <f>ROUND(Durchgangszeiten!J22*86400,0)/86400</f>
        <v>0.05690972222222222</v>
      </c>
      <c r="D26" s="10">
        <f>ROUND(Durchgangszeiten!B22*86400,0)/86400</f>
        <v>0.00832175925925926</v>
      </c>
      <c r="E26" s="8">
        <f t="shared" si="1"/>
        <v>10</v>
      </c>
      <c r="F26" s="11">
        <f>ROUND((Durchgangszeiten!F22-Durchgangszeiten!D22)*86400,0)/86400</f>
        <v>0.028541666666666667</v>
      </c>
      <c r="G26" s="8">
        <f t="shared" si="2"/>
        <v>19</v>
      </c>
      <c r="H26" s="11">
        <f>ROUND((Durchgangszeiten!J22-Durchgangszeiten!H22)*86400,0)/86400</f>
        <v>0.01758101851851852</v>
      </c>
      <c r="I26" s="8">
        <f t="shared" si="3"/>
        <v>18</v>
      </c>
    </row>
    <row r="27" spans="1:9" ht="25.5" customHeight="1">
      <c r="A27" s="8">
        <f t="shared" si="0"/>
        <v>20</v>
      </c>
      <c r="B27" s="1" t="str">
        <f>Durchgangszeiten!A23</f>
        <v>Walter Zobernig</v>
      </c>
      <c r="C27" s="9">
        <f>ROUND(Durchgangszeiten!J23*86400,0)/86400</f>
        <v>0.0574537037037037</v>
      </c>
      <c r="D27" s="10">
        <f>ROUND(Durchgangszeiten!B23*86400,0)/86400</f>
        <v>0.009432870370370371</v>
      </c>
      <c r="E27" s="8">
        <f t="shared" si="1"/>
        <v>18</v>
      </c>
      <c r="F27" s="11">
        <f>ROUND((Durchgangszeiten!F23-Durchgangszeiten!D23)*86400,0)/86400</f>
        <v>0.02775462962962963</v>
      </c>
      <c r="G27" s="8">
        <f t="shared" si="2"/>
        <v>16</v>
      </c>
      <c r="H27" s="11">
        <f>ROUND((Durchgangszeiten!J23-Durchgangszeiten!H23)*86400,0)/86400</f>
        <v>0.018206018518518517</v>
      </c>
      <c r="I27" s="8">
        <f t="shared" si="3"/>
        <v>20</v>
      </c>
    </row>
    <row r="28" spans="1:9" ht="25.5" customHeight="1">
      <c r="A28" s="8">
        <f t="shared" si="0"/>
        <v>21</v>
      </c>
      <c r="B28" s="1" t="str">
        <f>Durchgangszeiten!A24</f>
        <v>Harald Steininger</v>
      </c>
      <c r="C28" s="9">
        <f>ROUND(Durchgangszeiten!J24*86400,0)/86400</f>
        <v>0.06076388888888889</v>
      </c>
      <c r="D28" s="10">
        <f>ROUND(Durchgangszeiten!B24*86400,0)/86400</f>
        <v>0.009699074074074074</v>
      </c>
      <c r="E28" s="8">
        <f t="shared" si="1"/>
        <v>20</v>
      </c>
      <c r="F28" s="11">
        <f>ROUND((Durchgangszeiten!F24-Durchgangszeiten!D24)*86400,0)/86400</f>
        <v>0.029675925925925925</v>
      </c>
      <c r="G28" s="8">
        <f t="shared" si="2"/>
        <v>21</v>
      </c>
      <c r="H28" s="11">
        <f>ROUND((Durchgangszeiten!J24-Durchgangszeiten!H24)*86400,0)/86400</f>
        <v>0.01885416666666667</v>
      </c>
      <c r="I28" s="8">
        <f t="shared" si="3"/>
        <v>22</v>
      </c>
    </row>
    <row r="29" spans="1:9" ht="25.5" customHeight="1">
      <c r="A29" s="8">
        <f t="shared" si="0"/>
        <v>22</v>
      </c>
      <c r="B29" s="1" t="str">
        <f>Durchgangszeiten!A25</f>
        <v>Erna Grötzl</v>
      </c>
      <c r="C29" s="9">
        <f>ROUND(Durchgangszeiten!J25*86400,0)/86400</f>
        <v>0.06138888888888889</v>
      </c>
      <c r="D29" s="10">
        <f>ROUND(Durchgangszeiten!B25*86400,0)/86400</f>
        <v>0.010763888888888889</v>
      </c>
      <c r="E29" s="8">
        <f t="shared" si="1"/>
        <v>24</v>
      </c>
      <c r="F29" s="11">
        <f>ROUND((Durchgangszeiten!F25-Durchgangszeiten!D25)*86400,0)/86400</f>
        <v>0.02994212962962963</v>
      </c>
      <c r="G29" s="8">
        <f t="shared" si="2"/>
        <v>22</v>
      </c>
      <c r="H29" s="11">
        <f>ROUND((Durchgangszeiten!J25-Durchgangszeiten!H25)*86400,0)/86400</f>
        <v>0.018773148148148146</v>
      </c>
      <c r="I29" s="8">
        <f t="shared" si="3"/>
        <v>21</v>
      </c>
    </row>
    <row r="30" spans="1:9" ht="25.5" customHeight="1">
      <c r="A30" s="8">
        <f t="shared" si="0"/>
        <v>23</v>
      </c>
      <c r="B30" s="1" t="str">
        <f>Durchgangszeiten!A26</f>
        <v>Michael Gössl</v>
      </c>
      <c r="C30" s="9">
        <f>ROUND(Durchgangszeiten!J26*86400,0)/86400</f>
        <v>0.06461805555555555</v>
      </c>
      <c r="D30" s="10">
        <f>ROUND(Durchgangszeiten!B26*86400,0)/86400</f>
        <v>0.00949074074074074</v>
      </c>
      <c r="E30" s="8">
        <f t="shared" si="1"/>
        <v>19</v>
      </c>
      <c r="F30" s="11">
        <f>ROUND((Durchgangszeiten!F26-Durchgangszeiten!D26)*86400,0)/86400</f>
        <v>0.030046296296296297</v>
      </c>
      <c r="G30" s="8">
        <f t="shared" si="2"/>
        <v>23</v>
      </c>
      <c r="H30" s="11">
        <f>ROUND((Durchgangszeiten!J26-Durchgangszeiten!H26)*86400,0)/86400</f>
        <v>0.02287037037037037</v>
      </c>
      <c r="I30" s="8">
        <f t="shared" si="3"/>
        <v>24</v>
      </c>
    </row>
    <row r="31" spans="1:9" ht="25.5" customHeight="1">
      <c r="A31" s="8">
        <f t="shared" si="0"/>
        <v>24</v>
      </c>
      <c r="B31" s="1" t="str">
        <f>Durchgangszeiten!A27</f>
        <v>Andreas Gössl</v>
      </c>
      <c r="C31" s="9">
        <f>ROUND(Durchgangszeiten!J27*86400,0)/86400</f>
        <v>0.06583333333333333</v>
      </c>
      <c r="D31" s="10">
        <f>ROUND(Durchgangszeiten!B27*86400,0)/86400</f>
        <v>0.01068287037037037</v>
      </c>
      <c r="E31" s="8">
        <f t="shared" si="1"/>
        <v>23</v>
      </c>
      <c r="F31" s="11">
        <f>ROUND((Durchgangszeiten!F27-Durchgangszeiten!D27)*86400,0)/86400</f>
        <v>0.03844907407407407</v>
      </c>
      <c r="G31" s="8">
        <f t="shared" si="2"/>
        <v>24</v>
      </c>
      <c r="H31" s="11">
        <f>ROUND((Durchgangszeiten!J27-Durchgangszeiten!H27)*86400,0)/86400</f>
        <v>0.014780092592592593</v>
      </c>
      <c r="I31" s="8">
        <f t="shared" si="3"/>
        <v>4</v>
      </c>
    </row>
    <row r="32" spans="1:9" ht="25.5" customHeight="1">
      <c r="A32" s="8"/>
      <c r="C32" s="9"/>
      <c r="D32" s="10"/>
      <c r="E32" s="8"/>
      <c r="F32" s="12"/>
      <c r="G32" s="8"/>
      <c r="H32" s="11"/>
      <c r="I32" s="8"/>
    </row>
    <row r="33" spans="1:9" ht="25.5" customHeight="1">
      <c r="A33" s="8"/>
      <c r="C33" s="9"/>
      <c r="D33" s="10"/>
      <c r="E33" s="8"/>
      <c r="F33" s="12"/>
      <c r="G33" s="8"/>
      <c r="H33" s="11"/>
      <c r="I33" s="8"/>
    </row>
    <row r="34" spans="1:9" ht="25.5" customHeight="1">
      <c r="A34" s="8"/>
      <c r="C34" s="9"/>
      <c r="D34" s="10"/>
      <c r="E34" s="8"/>
      <c r="F34" s="11"/>
      <c r="G34" s="8"/>
      <c r="H34" s="10"/>
      <c r="I34" s="8"/>
    </row>
    <row r="35" spans="1:9" ht="25.5" customHeight="1">
      <c r="A35" s="8"/>
      <c r="C35" s="9"/>
      <c r="D35" s="10"/>
      <c r="E35" s="8"/>
      <c r="F35" s="11"/>
      <c r="G35" s="8"/>
      <c r="H35" s="10"/>
      <c r="I35" s="8"/>
    </row>
    <row r="36" spans="1:9" ht="25.5" customHeight="1">
      <c r="A36" s="8"/>
      <c r="C36" s="9"/>
      <c r="D36" s="10"/>
      <c r="E36" s="8"/>
      <c r="F36" s="11"/>
      <c r="G36" s="8"/>
      <c r="H36" s="10"/>
      <c r="I36" s="8"/>
    </row>
    <row r="37" spans="1:9" ht="25.5" customHeight="1">
      <c r="A37" s="8"/>
      <c r="C37" s="9"/>
      <c r="D37" s="10"/>
      <c r="E37" s="8"/>
      <c r="F37" s="11"/>
      <c r="G37" s="8"/>
      <c r="H37" s="10"/>
      <c r="I37" s="8"/>
    </row>
    <row r="38" spans="1:9" ht="25.5" customHeight="1">
      <c r="A38" s="8"/>
      <c r="C38" s="9"/>
      <c r="D38" s="10"/>
      <c r="E38" s="8"/>
      <c r="F38" s="11"/>
      <c r="G38" s="8"/>
      <c r="H38" s="10"/>
      <c r="I38" s="8"/>
    </row>
    <row r="39" spans="1:9" ht="25.5" customHeight="1">
      <c r="A39" s="8"/>
      <c r="C39" s="9"/>
      <c r="D39" s="10"/>
      <c r="E39" s="8"/>
      <c r="F39" s="11"/>
      <c r="G39" s="8"/>
      <c r="H39" s="10"/>
      <c r="I39" s="8"/>
    </row>
    <row r="40" spans="1:9" ht="25.5" customHeight="1">
      <c r="A40" s="8"/>
      <c r="C40" s="9"/>
      <c r="D40" s="10"/>
      <c r="E40" s="8"/>
      <c r="F40" s="11"/>
      <c r="G40" s="8"/>
      <c r="H40" s="10"/>
      <c r="I40" s="8"/>
    </row>
    <row r="41" spans="1:9" ht="25.5" customHeight="1">
      <c r="A41" s="8"/>
      <c r="C41" s="9"/>
      <c r="D41" s="10"/>
      <c r="E41" s="8"/>
      <c r="F41" s="11"/>
      <c r="G41" s="8"/>
      <c r="H41" s="10"/>
      <c r="I41" s="8"/>
    </row>
    <row r="42" spans="1:9" ht="25.5" customHeight="1">
      <c r="A42" s="8"/>
      <c r="C42" s="9"/>
      <c r="D42" s="10"/>
      <c r="E42" s="8"/>
      <c r="F42" s="11"/>
      <c r="G42" s="8"/>
      <c r="H42" s="10"/>
      <c r="I42" s="8"/>
    </row>
    <row r="43" spans="1:9" ht="25.5" customHeight="1">
      <c r="A43" s="8"/>
      <c r="C43" s="9"/>
      <c r="D43" s="10"/>
      <c r="E43" s="8"/>
      <c r="F43" s="11"/>
      <c r="G43" s="8"/>
      <c r="H43" s="10"/>
      <c r="I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</sheetData>
  <sheetProtection selectLockedCells="1" selectUnlockedCells="1"/>
  <mergeCells count="6">
    <mergeCell ref="A1:I1"/>
    <mergeCell ref="A3:I3"/>
    <mergeCell ref="A5:I5"/>
    <mergeCell ref="D7:E7"/>
    <mergeCell ref="F7:G7"/>
    <mergeCell ref="H7:I7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customWidth="1"/>
    <col min="6" max="6" width="7.00390625" style="0" customWidth="1"/>
    <col min="7" max="7" width="4.7109375" style="0" customWidth="1"/>
  </cols>
  <sheetData>
    <row r="1" spans="1:21" s="1" customFormat="1" ht="15" customHeight="1">
      <c r="A1" s="7" t="s">
        <v>9</v>
      </c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3</v>
      </c>
      <c r="B3" s="1" t="s">
        <v>4</v>
      </c>
      <c r="C3" s="2" t="s">
        <v>5</v>
      </c>
      <c r="D3" s="7" t="s">
        <v>10</v>
      </c>
      <c r="E3" s="7"/>
      <c r="F3" s="7" t="s">
        <v>11</v>
      </c>
      <c r="G3" s="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5" customHeight="1">
      <c r="A4" s="2">
        <f>RANK(C4,C$4:C$35,1)</f>
        <v>1</v>
      </c>
      <c r="B4" s="1" t="str">
        <f>Durchgangszeiten!A8</f>
        <v>Patrick Meidl - Gerhard Meidl - Patrick Meidl</v>
      </c>
      <c r="C4" s="10">
        <f>ROUND((D4+F4)*86400,0)/86400</f>
        <v>0.0002199074074074074</v>
      </c>
      <c r="D4" s="10">
        <f>ROUND((Durchgangszeiten!D8-Durchgangszeiten!B8)*86400,0)/86400</f>
        <v>0.00018518518518518518</v>
      </c>
      <c r="E4" s="2">
        <f>RANK(D4,D$4:D$35,1)</f>
        <v>1</v>
      </c>
      <c r="F4" s="10">
        <f>ROUND((Durchgangszeiten!H8-Durchgangszeiten!F8)*86400,0)/86400</f>
        <v>3.472222222222222E-05</v>
      </c>
      <c r="G4" s="2">
        <f>RANK(F4,F$4:F$35,1)</f>
        <v>1</v>
      </c>
    </row>
    <row r="5" spans="1:7" ht="15" customHeight="1">
      <c r="A5" s="2">
        <f>RANK(C5,C$4:C$35,1)</f>
        <v>2</v>
      </c>
      <c r="B5" s="1" t="str">
        <f>Durchgangszeiten!A12</f>
        <v>Richard Seyfried - Bernhard Neuwirth - Richard Seyfried</v>
      </c>
      <c r="C5" s="10">
        <f>ROUND((D5+F5)*86400,0)/86400</f>
        <v>0.00024305555555555555</v>
      </c>
      <c r="D5" s="10">
        <f>ROUND((Durchgangszeiten!D12-Durchgangszeiten!B12)*86400,0)/86400</f>
        <v>0.00019675925925925926</v>
      </c>
      <c r="E5" s="2">
        <f>RANK(D5,D$4:D$35,1)</f>
        <v>2</v>
      </c>
      <c r="F5" s="10">
        <f>ROUND((Durchgangszeiten!H12-Durchgangszeiten!F12)*86400,0)/86400</f>
        <v>4.6296296296296294E-05</v>
      </c>
      <c r="G5" s="2">
        <f>RANK(F5,F$4:F$35,1)</f>
        <v>3</v>
      </c>
    </row>
    <row r="6" spans="1:21" s="1" customFormat="1" ht="15" customHeight="1">
      <c r="A6" s="2">
        <f>RANK(C6,C$4:C$35,1)</f>
        <v>3</v>
      </c>
      <c r="B6" s="1" t="str">
        <f>Durchgangszeiten!A21</f>
        <v>Martin Reininger</v>
      </c>
      <c r="C6" s="10">
        <f>ROUND((D6+F6)*86400,0)/86400</f>
        <v>0.000787037037037037</v>
      </c>
      <c r="D6" s="10">
        <f>ROUND((Durchgangszeiten!D21-Durchgangszeiten!B21)*86400,0)/86400</f>
        <v>0.0006712962962962962</v>
      </c>
      <c r="E6" s="2">
        <f>RANK(D6,D$4:D$35,1)</f>
        <v>4</v>
      </c>
      <c r="F6" s="10">
        <f>ROUND((Durchgangszeiten!H21-Durchgangszeiten!F21)*86400,0)/86400</f>
        <v>0.00011574074074074075</v>
      </c>
      <c r="G6" s="2">
        <f>RANK(F6,F$4:F$35,1)</f>
        <v>4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2">
        <f>RANK(C7,C$4:C$35,1)</f>
        <v>4</v>
      </c>
      <c r="B7" s="1" t="str">
        <f>Durchgangszeiten!A4</f>
        <v>Alexander Leutgeb</v>
      </c>
      <c r="C7" s="10">
        <f>ROUND((D7+F7)*86400,0)/86400</f>
        <v>0.0009490740740740741</v>
      </c>
      <c r="D7" s="10">
        <f>ROUND((Durchgangszeiten!D4-Durchgangszeiten!B4)*86400,0)/86400</f>
        <v>0.0007523148148148148</v>
      </c>
      <c r="E7" s="2">
        <f>RANK(D7,D$4:D$35,1)</f>
        <v>6</v>
      </c>
      <c r="F7" s="10">
        <f>ROUND((Durchgangszeiten!H4-Durchgangszeiten!F4)*86400,0)/86400</f>
        <v>0.00019675925925925926</v>
      </c>
      <c r="G7" s="2">
        <f>RANK(F7,F$4:F$35,1)</f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7" ht="15" customHeight="1">
      <c r="A8" s="2">
        <f>RANK(C8,C$4:C$35,1)</f>
        <v>5</v>
      </c>
      <c r="B8" s="1" t="str">
        <f>Durchgangszeiten!A13</f>
        <v>Thomas Gössl</v>
      </c>
      <c r="C8" s="10">
        <f>ROUND((D8+F8)*86400,0)/86400</f>
        <v>0.0010300925925925926</v>
      </c>
      <c r="D8" s="10">
        <f>ROUND((Durchgangszeiten!D13-Durchgangszeiten!B13)*86400,0)/86400</f>
        <v>0.0005902777777777778</v>
      </c>
      <c r="E8" s="2">
        <f>RANK(D8,D$4:D$35,1)</f>
        <v>3</v>
      </c>
      <c r="F8" s="10">
        <f>ROUND((Durchgangszeiten!H13-Durchgangszeiten!F13)*86400,0)/86400</f>
        <v>0.0004398148148148148</v>
      </c>
      <c r="G8" s="2">
        <f>RANK(F8,F$4:F$35,1)</f>
        <v>13</v>
      </c>
    </row>
    <row r="9" spans="1:21" s="1" customFormat="1" ht="15" customHeight="1">
      <c r="A9" s="2">
        <f>RANK(C9,C$4:C$35,1)</f>
        <v>6</v>
      </c>
      <c r="B9" s="1" t="str">
        <f>Durchgangszeiten!A16</f>
        <v>Franz Heily</v>
      </c>
      <c r="C9" s="10">
        <f>ROUND((D9+F9)*86400,0)/86400</f>
        <v>0.001099537037037037</v>
      </c>
      <c r="D9" s="10">
        <f>ROUND((Durchgangszeiten!D16-Durchgangszeiten!B16)*86400,0)/86400</f>
        <v>0.0010648148148148149</v>
      </c>
      <c r="E9" s="2">
        <f>RANK(D9,D$4:D$35,1)</f>
        <v>11</v>
      </c>
      <c r="F9" s="10">
        <f>ROUND((Durchgangszeiten!H16-Durchgangszeiten!F16)*86400,0)/86400</f>
        <v>3.472222222222222E-05</v>
      </c>
      <c r="G9" s="2">
        <f>RANK(F9,F$4:F$35,1)</f>
        <v>1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" customFormat="1" ht="15" customHeight="1">
      <c r="A10" s="2">
        <f>RANK(C10,C$4:C$35,1)</f>
        <v>7</v>
      </c>
      <c r="B10" s="1" t="str">
        <f>Durchgangszeiten!A14</f>
        <v>Alexander Heili</v>
      </c>
      <c r="C10" s="10">
        <f>ROUND((D10+F10)*86400,0)/86400</f>
        <v>0.0011111111111111111</v>
      </c>
      <c r="D10" s="10">
        <f>ROUND((Durchgangszeiten!D14-Durchgangszeiten!B14)*86400,0)/86400</f>
        <v>0.0008680555555555555</v>
      </c>
      <c r="E10" s="2">
        <f>RANK(D10,D$4:D$35,1)</f>
        <v>7</v>
      </c>
      <c r="F10" s="10">
        <f>ROUND((Durchgangszeiten!H14-Durchgangszeiten!F14)*86400,0)/86400</f>
        <v>0.00024305555555555555</v>
      </c>
      <c r="G10" s="2">
        <f>RANK(F10,F$4:F$35,1)</f>
        <v>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1" customFormat="1" ht="15" customHeight="1">
      <c r="A11" s="2">
        <f>RANK(C11,C$4:C$35,1)</f>
        <v>8</v>
      </c>
      <c r="B11" s="1" t="str">
        <f>Durchgangszeiten!A15</f>
        <v>Karl Bruckner</v>
      </c>
      <c r="C11" s="10">
        <f>ROUND((D11+F11)*86400,0)/86400</f>
        <v>0.0011574074074074073</v>
      </c>
      <c r="D11" s="10">
        <f>ROUND((Durchgangszeiten!D15-Durchgangszeiten!B15)*86400,0)/86400</f>
        <v>0.0007175925925925926</v>
      </c>
      <c r="E11" s="2">
        <f>RANK(D11,D$4:D$35,1)</f>
        <v>5</v>
      </c>
      <c r="F11" s="10">
        <f>ROUND((Durchgangszeiten!H15-Durchgangszeiten!F15)*86400,0)/86400</f>
        <v>0.0004398148148148148</v>
      </c>
      <c r="G11" s="2">
        <f>RANK(F11,F$4:F$35,1)</f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 customHeight="1">
      <c r="A12" s="2">
        <f>RANK(C12,C$4:C$35,1)</f>
        <v>9</v>
      </c>
      <c r="B12" s="1" t="str">
        <f>Durchgangszeiten!A9</f>
        <v>Nikolaus Schmid</v>
      </c>
      <c r="C12" s="10">
        <f>ROUND((D12+F12)*86400,0)/86400</f>
        <v>0.0013194444444444445</v>
      </c>
      <c r="D12" s="10">
        <f>ROUND((Durchgangszeiten!D9-Durchgangszeiten!B9)*86400,0)/86400</f>
        <v>0.0009375</v>
      </c>
      <c r="E12" s="2">
        <f>RANK(D12,D$4:D$35,1)</f>
        <v>8</v>
      </c>
      <c r="F12" s="10">
        <f>ROUND((Durchgangszeiten!H9-Durchgangszeiten!F9)*86400,0)/86400</f>
        <v>0.00038194444444444446</v>
      </c>
      <c r="G12" s="2">
        <f>RANK(F12,F$4:F$35,1)</f>
        <v>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 customHeight="1">
      <c r="A13" s="2">
        <f>RANK(C13,C$4:C$35,1)</f>
        <v>10</v>
      </c>
      <c r="B13" s="1" t="str">
        <f>Durchgangszeiten!A19</f>
        <v>Werner Bader</v>
      </c>
      <c r="C13" s="10">
        <f>ROUND((D13+F13)*86400,0)/86400</f>
        <v>0.0013773148148148147</v>
      </c>
      <c r="D13" s="10">
        <f>ROUND((Durchgangszeiten!D19-Durchgangszeiten!B19)*86400,0)/86400</f>
        <v>0.001238425925925926</v>
      </c>
      <c r="E13" s="2">
        <f>RANK(D13,D$4:D$35,1)</f>
        <v>15</v>
      </c>
      <c r="F13" s="10">
        <f>ROUND((Durchgangszeiten!H19-Durchgangszeiten!F19)*86400,0)/86400</f>
        <v>0.0001388888888888889</v>
      </c>
      <c r="G13" s="2">
        <f>RANK(F13,F$4:F$35,1)</f>
        <v>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7" ht="15" customHeight="1">
      <c r="A14" s="2">
        <f>RANK(C14,C$4:C$35,1)</f>
        <v>11</v>
      </c>
      <c r="B14" s="1" t="str">
        <f>Durchgangszeiten!A5</f>
        <v>Jürgen Haiderer</v>
      </c>
      <c r="C14" s="10">
        <f>ROUND((D14+F14)*86400,0)/86400</f>
        <v>0.0014467592592592592</v>
      </c>
      <c r="D14" s="10">
        <f>ROUND((Durchgangszeiten!D5-Durchgangszeiten!B5)*86400,0)/86400</f>
        <v>0.0011226851851851851</v>
      </c>
      <c r="E14" s="2">
        <f>RANK(D14,D$4:D$35,1)</f>
        <v>12</v>
      </c>
      <c r="F14" s="10">
        <f>ROUND((Durchgangszeiten!H5-Durchgangszeiten!F5)*86400,0)/86400</f>
        <v>0.00032407407407407406</v>
      </c>
      <c r="G14" s="2">
        <f>RANK(F14,F$4:F$35,1)</f>
        <v>10</v>
      </c>
    </row>
    <row r="15" spans="1:7" ht="15" customHeight="1">
      <c r="A15" s="2">
        <f>RANK(C15,C$4:C$35,1)</f>
        <v>12</v>
      </c>
      <c r="B15" s="1" t="str">
        <f>Durchgangszeiten!A6</f>
        <v>Simon Lux</v>
      </c>
      <c r="C15" s="10">
        <f>ROUND((D15+F15)*86400,0)/86400</f>
        <v>0.0014583333333333334</v>
      </c>
      <c r="D15" s="10">
        <f>ROUND((Durchgangszeiten!D6-Durchgangszeiten!B6)*86400,0)/86400</f>
        <v>0.0010185185185185184</v>
      </c>
      <c r="E15" s="2">
        <f>RANK(D15,D$4:D$35,1)</f>
        <v>9</v>
      </c>
      <c r="F15" s="10">
        <f>ROUND((Durchgangszeiten!H6-Durchgangszeiten!F6)*86400,0)/86400</f>
        <v>0.0004398148148148148</v>
      </c>
      <c r="G15" s="2">
        <f>RANK(F15,F$4:F$35,1)</f>
        <v>13</v>
      </c>
    </row>
    <row r="16" spans="1:21" s="1" customFormat="1" ht="15" customHeight="1">
      <c r="A16" s="2">
        <f>RANK(C16,C$4:C$35,1)</f>
        <v>13</v>
      </c>
      <c r="B16" s="1" t="str">
        <f>Durchgangszeiten!A10</f>
        <v>Robert Kittenberger</v>
      </c>
      <c r="C16" s="10">
        <f>ROUND((D16+F16)*86400,0)/86400</f>
        <v>0.0015509259259259259</v>
      </c>
      <c r="D16" s="10">
        <f>ROUND((Durchgangszeiten!D10-Durchgangszeiten!B10)*86400,0)/86400</f>
        <v>0.0010416666666666667</v>
      </c>
      <c r="E16" s="2">
        <f>RANK(D16,D$4:D$35,1)</f>
        <v>10</v>
      </c>
      <c r="F16" s="10">
        <f>ROUND((Durchgangszeiten!H10-Durchgangszeiten!F10)*86400,0)/86400</f>
        <v>0.0005092592592592592</v>
      </c>
      <c r="G16" s="2">
        <f>RANK(F16,F$4:F$35,1)</f>
        <v>16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7" ht="15" customHeight="1">
      <c r="A17" s="2">
        <f>RANK(C17,C$4:C$35,1)</f>
        <v>13</v>
      </c>
      <c r="B17" s="1" t="str">
        <f>Durchgangszeiten!A17</f>
        <v>Sebastian Hahn</v>
      </c>
      <c r="C17" s="10">
        <f>ROUND((D17+F17)*86400,0)/86400</f>
        <v>0.0015509259259259259</v>
      </c>
      <c r="D17" s="10">
        <f>ROUND((Durchgangszeiten!D17-Durchgangszeiten!B17)*86400,0)/86400</f>
        <v>0.0011921296296296296</v>
      </c>
      <c r="E17" s="2">
        <f>RANK(D17,D$4:D$35,1)</f>
        <v>14</v>
      </c>
      <c r="F17" s="10">
        <f>ROUND((Durchgangszeiten!H17-Durchgangszeiten!F17)*86400,0)/86400</f>
        <v>0.0003587962962962963</v>
      </c>
      <c r="G17" s="2">
        <f>RANK(F17,F$4:F$35,1)</f>
        <v>11</v>
      </c>
    </row>
    <row r="18" spans="1:21" s="1" customFormat="1" ht="15" customHeight="1">
      <c r="A18" s="2">
        <f>RANK(C18,C$4:C$35,1)</f>
        <v>15</v>
      </c>
      <c r="B18" s="1" t="str">
        <f>Durchgangszeiten!A11</f>
        <v>Bernd Höfinger</v>
      </c>
      <c r="C18" s="10">
        <f>ROUND((D18+F18)*86400,0)/86400</f>
        <v>0.0016435185185185185</v>
      </c>
      <c r="D18" s="10">
        <f>ROUND((Durchgangszeiten!D11-Durchgangszeiten!B11)*86400,0)/86400</f>
        <v>0.0013541666666666667</v>
      </c>
      <c r="E18" s="2">
        <f>RANK(D18,D$4:D$35,1)</f>
        <v>16</v>
      </c>
      <c r="F18" s="10">
        <f>ROUND((Durchgangszeiten!H11-Durchgangszeiten!F11)*86400,0)/86400</f>
        <v>0.00028935185185185184</v>
      </c>
      <c r="G18" s="2">
        <f>RANK(F18,F$4:F$35,1)</f>
        <v>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2">
        <f>RANK(C19,C$4:C$35,1)</f>
        <v>16</v>
      </c>
      <c r="B19" s="1" t="str">
        <f>Durchgangszeiten!A7</f>
        <v>Andreas Grötzl</v>
      </c>
      <c r="C19" s="10">
        <f>ROUND((D19+F19)*86400,0)/86400</f>
        <v>0.001724537037037037</v>
      </c>
      <c r="D19" s="10">
        <f>ROUND((Durchgangszeiten!D7-Durchgangszeiten!B7)*86400,0)/86400</f>
        <v>0.0011689814814814816</v>
      </c>
      <c r="E19" s="2">
        <f>RANK(D19,D$4:D$35,1)</f>
        <v>13</v>
      </c>
      <c r="F19" s="10">
        <f>ROUND((Durchgangszeiten!H7-Durchgangszeiten!F7)*86400,0)/86400</f>
        <v>0.0005555555555555556</v>
      </c>
      <c r="G19" s="2">
        <f>RANK(F19,F$4:F$35,1)</f>
        <v>20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7" ht="15" customHeight="1">
      <c r="A20" s="2">
        <f>RANK(C20,C$4:C$35,1)</f>
        <v>17</v>
      </c>
      <c r="B20" s="1" t="str">
        <f>Durchgangszeiten!A25</f>
        <v>Erna Grötzl</v>
      </c>
      <c r="C20" s="10">
        <f>ROUND((D20+F20)*86400,0)/86400</f>
        <v>0.0019097222222222222</v>
      </c>
      <c r="D20" s="10">
        <f>ROUND((Durchgangszeiten!D25-Durchgangszeiten!B25)*86400,0)/86400</f>
        <v>0.001388888888888889</v>
      </c>
      <c r="E20" s="2">
        <f>RANK(D20,D$4:D$35,1)</f>
        <v>18</v>
      </c>
      <c r="F20" s="10">
        <f>ROUND((Durchgangszeiten!H25-Durchgangszeiten!F25)*86400,0)/86400</f>
        <v>0.0005208333333333333</v>
      </c>
      <c r="G20" s="2">
        <f>RANK(F20,F$4:F$35,1)</f>
        <v>17</v>
      </c>
    </row>
    <row r="21" spans="1:7" ht="15" customHeight="1">
      <c r="A21" s="2">
        <f>RANK(C21,C$4:C$35,1)</f>
        <v>18</v>
      </c>
      <c r="B21" s="1" t="str">
        <f>Durchgangszeiten!A27</f>
        <v>Andreas Gössl</v>
      </c>
      <c r="C21" s="10">
        <f>ROUND((D21+F21)*86400,0)/86400</f>
        <v>0.0019212962962962964</v>
      </c>
      <c r="D21" s="10">
        <f>ROUND((Durchgangszeiten!D27-Durchgangszeiten!B27)*86400,0)/86400</f>
        <v>0.0017939814814814815</v>
      </c>
      <c r="E21" s="2">
        <f>RANK(D21,D$4:D$35,1)</f>
        <v>23</v>
      </c>
      <c r="F21" s="10">
        <f>ROUND((Durchgangszeiten!H27-Durchgangszeiten!F27)*86400,0)/86400</f>
        <v>0.0001273148148148148</v>
      </c>
      <c r="G21" s="2">
        <f>RANK(F21,F$4:F$35,1)</f>
        <v>5</v>
      </c>
    </row>
    <row r="22" spans="1:21" ht="15" customHeight="1">
      <c r="A22" s="2">
        <f>RANK(C22,C$4:C$35,1)</f>
        <v>19</v>
      </c>
      <c r="B22" s="1" t="str">
        <f>Durchgangszeiten!A23</f>
        <v>Walter Zobernig</v>
      </c>
      <c r="C22" s="10">
        <f>ROUND((D22+F22)*86400,0)/86400</f>
        <v>0.0020601851851851853</v>
      </c>
      <c r="D22" s="10">
        <f>ROUND((Durchgangszeiten!D23-Durchgangszeiten!B23)*86400,0)/86400</f>
        <v>0.0013773148148148147</v>
      </c>
      <c r="E22" s="2">
        <f>RANK(D22,D$4:D$35,1)</f>
        <v>17</v>
      </c>
      <c r="F22" s="10">
        <f>ROUND((Durchgangszeiten!H23-Durchgangszeiten!F23)*86400,0)/86400</f>
        <v>0.0006828703703703704</v>
      </c>
      <c r="G22" s="2">
        <f>RANK(F22,F$4:F$35,1)</f>
        <v>22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7" ht="15" customHeight="1">
      <c r="A23" s="2">
        <f>RANK(C23,C$4:C$35,1)</f>
        <v>20</v>
      </c>
      <c r="B23" s="1" t="str">
        <f>Durchgangszeiten!A18</f>
        <v>Valentin Lehner</v>
      </c>
      <c r="C23" s="10">
        <f>ROUND((D23+F23)*86400,0)/86400</f>
        <v>0.0021296296296296298</v>
      </c>
      <c r="D23" s="10">
        <f>ROUND((Durchgangszeiten!D18-Durchgangszeiten!B18)*86400,0)/86400</f>
        <v>0.0016087962962962963</v>
      </c>
      <c r="E23" s="2">
        <f>RANK(D23,D$4:D$35,1)</f>
        <v>20</v>
      </c>
      <c r="F23" s="10">
        <f>ROUND((Durchgangszeiten!H18-Durchgangszeiten!F18)*86400,0)/86400</f>
        <v>0.0005208333333333333</v>
      </c>
      <c r="G23" s="2">
        <f>RANK(F23,F$4:F$35,1)</f>
        <v>17</v>
      </c>
    </row>
    <row r="24" spans="1:7" ht="15" customHeight="1">
      <c r="A24" s="2">
        <f>RANK(C24,C$4:C$35,1)</f>
        <v>21</v>
      </c>
      <c r="B24" s="1" t="str">
        <f>Durchgangszeiten!A26</f>
        <v>Michael Gössl</v>
      </c>
      <c r="C24" s="10">
        <f>ROUND((D24+F24)*86400,0)/86400</f>
        <v>0.002210648148148148</v>
      </c>
      <c r="D24" s="10">
        <f>ROUND((Durchgangszeiten!D26-Durchgangszeiten!B26)*86400,0)/86400</f>
        <v>0.0016782407407407408</v>
      </c>
      <c r="E24" s="2">
        <f>RANK(D24,D$4:D$35,1)</f>
        <v>22</v>
      </c>
      <c r="F24" s="10">
        <f>ROUND((Durchgangszeiten!H26-Durchgangszeiten!F26)*86400,0)/86400</f>
        <v>0.0005324074074074074</v>
      </c>
      <c r="G24" s="2">
        <f>RANK(F24,F$4:F$35,1)</f>
        <v>19</v>
      </c>
    </row>
    <row r="25" spans="1:7" ht="15" customHeight="1">
      <c r="A25" s="2">
        <f>RANK(C25,C$4:C$35,1)</f>
        <v>22</v>
      </c>
      <c r="B25" s="1" t="str">
        <f>Durchgangszeiten!A20</f>
        <v>Konrad Lehner</v>
      </c>
      <c r="C25" s="10">
        <f>ROUND((D25+F25)*86400,0)/86400</f>
        <v>0.0022569444444444442</v>
      </c>
      <c r="D25" s="10">
        <f>ROUND((Durchgangszeiten!D20-Durchgangszeiten!B20)*86400,0)/86400</f>
        <v>0.001574074074074074</v>
      </c>
      <c r="E25" s="2">
        <f>RANK(D25,D$4:D$35,1)</f>
        <v>19</v>
      </c>
      <c r="F25" s="10">
        <f>ROUND((Durchgangszeiten!H20-Durchgangszeiten!F20)*86400,0)/86400</f>
        <v>0.0006828703703703704</v>
      </c>
      <c r="G25" s="2">
        <f>RANK(F25,F$4:F$35,1)</f>
        <v>22</v>
      </c>
    </row>
    <row r="26" spans="1:7" ht="15" customHeight="1">
      <c r="A26" s="2">
        <f>RANK(C26,C$4:C$35,1)</f>
        <v>23</v>
      </c>
      <c r="B26" s="1" t="str">
        <f>Durchgangszeiten!A22</f>
        <v>Tobias Damberger</v>
      </c>
      <c r="C26" s="10">
        <f>ROUND((D26+F26)*86400,0)/86400</f>
        <v>0.0024652777777777776</v>
      </c>
      <c r="D26" s="10">
        <f>ROUND((Durchgangszeiten!D22-Durchgangszeiten!B22)*86400,0)/86400</f>
        <v>0.0016666666666666668</v>
      </c>
      <c r="E26" s="2">
        <f>RANK(D26,D$4:D$35,1)</f>
        <v>21</v>
      </c>
      <c r="F26" s="10">
        <f>ROUND((Durchgangszeiten!H22-Durchgangszeiten!F22)*86400,0)/86400</f>
        <v>0.0007986111111111112</v>
      </c>
      <c r="G26" s="2">
        <f>RANK(F26,F$4:F$35,1)</f>
        <v>24</v>
      </c>
    </row>
    <row r="27" spans="1:21" ht="15" customHeight="1">
      <c r="A27" s="2">
        <f>RANK(C27,C$4:C$35,1)</f>
        <v>24</v>
      </c>
      <c r="B27" s="1" t="str">
        <f>Durchgangszeiten!A24</f>
        <v>Harald Steininger</v>
      </c>
      <c r="C27" s="10">
        <f>ROUND((D27+F27)*86400,0)/86400</f>
        <v>0.002534722222222222</v>
      </c>
      <c r="D27" s="10">
        <f>ROUND((Durchgangszeiten!D24-Durchgangszeiten!B24)*86400,0)/86400</f>
        <v>0.0018981481481481482</v>
      </c>
      <c r="E27" s="2">
        <f>RANK(D27,D$4:D$35,1)</f>
        <v>24</v>
      </c>
      <c r="F27" s="10">
        <f>ROUND((Durchgangszeiten!H24-Durchgangszeiten!F24)*86400,0)/86400</f>
        <v>0.0006365740740740741</v>
      </c>
      <c r="G27" s="2">
        <f>RANK(F27,F$4:F$35,1)</f>
        <v>21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7" ht="15" customHeight="1">
      <c r="A28" s="2"/>
      <c r="B28" s="1"/>
      <c r="C28" s="10"/>
      <c r="D28" s="10"/>
      <c r="E28" s="2"/>
      <c r="F28" s="10"/>
      <c r="G28" s="2"/>
    </row>
    <row r="29" spans="1:7" ht="15" customHeight="1">
      <c r="A29" s="2"/>
      <c r="B29" s="1"/>
      <c r="C29" s="10"/>
      <c r="D29" s="10"/>
      <c r="E29" s="2"/>
      <c r="F29" s="10"/>
      <c r="G29" s="2"/>
    </row>
    <row r="30" spans="1:7" ht="15" customHeight="1">
      <c r="A30" s="2"/>
      <c r="B30" s="1"/>
      <c r="C30" s="10"/>
      <c r="D30" s="10"/>
      <c r="E30" s="2"/>
      <c r="F30" s="10"/>
      <c r="G30" s="2"/>
    </row>
    <row r="31" spans="1:7" ht="15" customHeight="1">
      <c r="A31" s="2"/>
      <c r="B31" s="1"/>
      <c r="C31" s="10"/>
      <c r="D31" s="10"/>
      <c r="E31" s="2"/>
      <c r="F31" s="10"/>
      <c r="G31" s="2"/>
    </row>
    <row r="32" spans="1:7" ht="15" customHeight="1">
      <c r="A32" s="2"/>
      <c r="B32" s="1"/>
      <c r="C32" s="10"/>
      <c r="D32" s="10"/>
      <c r="E32" s="2"/>
      <c r="F32" s="10"/>
      <c r="G32" s="2"/>
    </row>
    <row r="33" spans="1:7" ht="15" customHeight="1">
      <c r="A33" s="2"/>
      <c r="B33" s="1"/>
      <c r="C33" s="10"/>
      <c r="D33" s="10"/>
      <c r="E33" s="2"/>
      <c r="F33" s="10"/>
      <c r="G33" s="2"/>
    </row>
    <row r="34" spans="1:7" ht="15" customHeight="1">
      <c r="A34" s="2"/>
      <c r="B34" s="1"/>
      <c r="C34" s="10"/>
      <c r="D34" s="10"/>
      <c r="E34" s="2"/>
      <c r="F34" s="10"/>
      <c r="G34" s="2"/>
    </row>
    <row r="35" spans="1:7" ht="15" customHeight="1">
      <c r="A35" s="2"/>
      <c r="B35" s="1"/>
      <c r="C35" s="10"/>
      <c r="D35" s="10"/>
      <c r="E35" s="2"/>
      <c r="F35" s="10"/>
      <c r="G35" s="2"/>
    </row>
    <row r="36" spans="1:7" ht="15" customHeight="1">
      <c r="A36" s="2"/>
      <c r="B36" s="1"/>
      <c r="C36" s="10"/>
      <c r="D36" s="10"/>
      <c r="E36" s="2"/>
      <c r="F36" s="10"/>
      <c r="G36" s="2"/>
    </row>
    <row r="37" spans="1:7" ht="15" customHeight="1">
      <c r="A37" s="2"/>
      <c r="B37" s="1"/>
      <c r="C37" s="10"/>
      <c r="D37" s="10"/>
      <c r="E37" s="2"/>
      <c r="F37" s="10"/>
      <c r="G37" s="2"/>
    </row>
    <row r="38" spans="1:7" ht="15" customHeight="1">
      <c r="A38" s="2"/>
      <c r="B38" s="1"/>
      <c r="C38" s="10"/>
      <c r="D38" s="10"/>
      <c r="E38" s="2"/>
      <c r="F38" s="10"/>
      <c r="G38" s="2"/>
    </row>
    <row r="39" spans="1:7" ht="15" customHeight="1">
      <c r="A39" s="2"/>
      <c r="B39" s="1"/>
      <c r="C39" s="10"/>
      <c r="D39" s="10"/>
      <c r="E39" s="2"/>
      <c r="F39" s="10"/>
      <c r="G39" s="2"/>
    </row>
    <row r="40" spans="1:7" ht="15" customHeight="1">
      <c r="A40" s="2"/>
      <c r="B40" s="1"/>
      <c r="C40" s="10"/>
      <c r="D40" s="10"/>
      <c r="E40" s="2"/>
      <c r="F40" s="10"/>
      <c r="G40" s="2"/>
    </row>
    <row r="41" spans="1:7" ht="15" customHeight="1">
      <c r="A41" s="2"/>
      <c r="B41" s="1"/>
      <c r="C41" s="10"/>
      <c r="D41" s="10"/>
      <c r="E41" s="2"/>
      <c r="F41" s="10"/>
      <c r="G41" s="2"/>
    </row>
    <row r="42" spans="1:7" ht="15" customHeight="1">
      <c r="A42" s="2"/>
      <c r="B42" s="1"/>
      <c r="C42" s="10"/>
      <c r="D42" s="10"/>
      <c r="E42" s="2"/>
      <c r="F42" s="10"/>
      <c r="G42" s="2"/>
    </row>
    <row r="43" spans="1:7" ht="15" customHeight="1">
      <c r="A43" s="2"/>
      <c r="B43" s="1"/>
      <c r="C43" s="10"/>
      <c r="D43" s="10"/>
      <c r="E43" s="2"/>
      <c r="F43" s="10"/>
      <c r="G43" s="2"/>
    </row>
    <row r="44" spans="1:7" ht="15" customHeight="1">
      <c r="A44" s="2"/>
      <c r="B44" s="1"/>
      <c r="C44" s="10"/>
      <c r="D44" s="10"/>
      <c r="E44" s="2"/>
      <c r="F44" s="10"/>
      <c r="G44" s="2"/>
    </row>
    <row r="45" spans="1:7" ht="15" customHeight="1">
      <c r="A45" s="2"/>
      <c r="B45" s="1"/>
      <c r="C45" s="10"/>
      <c r="D45" s="10"/>
      <c r="E45" s="2"/>
      <c r="F45" s="10"/>
      <c r="G45" s="2"/>
    </row>
    <row r="46" spans="1:7" ht="15" customHeight="1">
      <c r="A46" s="2"/>
      <c r="B46" s="1"/>
      <c r="C46" s="10"/>
      <c r="D46" s="10"/>
      <c r="E46" s="2"/>
      <c r="F46" s="10"/>
      <c r="G46" s="2"/>
    </row>
    <row r="47" spans="1:7" ht="15" customHeight="1">
      <c r="A47" s="2"/>
      <c r="B47" s="1"/>
      <c r="C47" s="10"/>
      <c r="D47" s="10"/>
      <c r="E47" s="2"/>
      <c r="F47" s="10"/>
      <c r="G47" s="2"/>
    </row>
    <row r="48" spans="1:7" ht="15" customHeight="1">
      <c r="A48" s="2"/>
      <c r="B48" s="1"/>
      <c r="C48" s="10"/>
      <c r="D48" s="10"/>
      <c r="E48" s="2"/>
      <c r="F48" s="10"/>
      <c r="G48" s="2"/>
    </row>
    <row r="49" spans="1:7" ht="15" customHeight="1">
      <c r="A49" s="2"/>
      <c r="B49" s="1"/>
      <c r="C49" s="10"/>
      <c r="D49" s="10"/>
      <c r="E49" s="2"/>
      <c r="F49" s="10"/>
      <c r="G49" s="2"/>
    </row>
    <row r="50" spans="1:7" ht="15" customHeight="1">
      <c r="A50" s="2"/>
      <c r="B50" s="1"/>
      <c r="C50" s="10"/>
      <c r="D50" s="10"/>
      <c r="E50" s="2"/>
      <c r="F50" s="10"/>
      <c r="G50" s="2"/>
    </row>
    <row r="51" spans="1:7" ht="15" customHeight="1">
      <c r="A51" s="2"/>
      <c r="B51" s="1"/>
      <c r="C51" s="10"/>
      <c r="D51" s="10"/>
      <c r="E51" s="2"/>
      <c r="F51" s="10"/>
      <c r="G51" s="2"/>
    </row>
    <row r="52" spans="1:7" ht="15" customHeight="1">
      <c r="A52" s="2"/>
      <c r="B52" s="1"/>
      <c r="C52" s="10"/>
      <c r="D52" s="10"/>
      <c r="E52" s="2"/>
      <c r="F52" s="10"/>
      <c r="G52" s="2"/>
    </row>
    <row r="53" spans="1:7" ht="15" customHeight="1">
      <c r="A53" s="2"/>
      <c r="B53" s="1"/>
      <c r="C53" s="10"/>
      <c r="D53" s="10"/>
      <c r="E53" s="2"/>
      <c r="F53" s="10"/>
      <c r="G53" s="2"/>
    </row>
    <row r="54" spans="1:7" ht="15" customHeight="1">
      <c r="A54" s="2"/>
      <c r="B54" s="1"/>
      <c r="C54" s="10"/>
      <c r="D54" s="10"/>
      <c r="E54" s="2"/>
      <c r="F54" s="10"/>
      <c r="G54" s="2"/>
    </row>
    <row r="55" spans="1:7" ht="15" customHeight="1">
      <c r="A55" s="2"/>
      <c r="B55" s="1"/>
      <c r="C55" s="10"/>
      <c r="D55" s="10"/>
      <c r="E55" s="2"/>
      <c r="F55" s="10"/>
      <c r="G55" s="2"/>
    </row>
    <row r="56" spans="1:7" ht="15" customHeight="1">
      <c r="A56" s="2"/>
      <c r="B56" s="1"/>
      <c r="C56" s="10"/>
      <c r="D56" s="10"/>
      <c r="E56" s="2"/>
      <c r="F56" s="10"/>
      <c r="G56" s="2"/>
    </row>
    <row r="57" spans="1:7" ht="15" customHeight="1">
      <c r="A57" s="2"/>
      <c r="B57" s="1"/>
      <c r="C57" s="10"/>
      <c r="D57" s="10"/>
      <c r="E57" s="2"/>
      <c r="F57" s="10"/>
      <c r="G57" s="2"/>
    </row>
    <row r="58" spans="1:7" ht="15" customHeight="1">
      <c r="A58" s="2"/>
      <c r="B58" s="1"/>
      <c r="C58" s="10"/>
      <c r="D58" s="10"/>
      <c r="E58" s="2"/>
      <c r="F58" s="10"/>
      <c r="G58" s="2"/>
    </row>
    <row r="59" spans="1:7" ht="15" customHeight="1">
      <c r="A59" s="2"/>
      <c r="B59" s="1"/>
      <c r="C59" s="10"/>
      <c r="D59" s="10"/>
      <c r="E59" s="2"/>
      <c r="F59" s="10"/>
      <c r="G59" s="2"/>
    </row>
    <row r="60" spans="1:7" ht="15" customHeight="1">
      <c r="A60" s="2"/>
      <c r="B60" s="1"/>
      <c r="C60" s="10"/>
      <c r="D60" s="10"/>
      <c r="E60" s="2"/>
      <c r="F60" s="10"/>
      <c r="G60" s="2"/>
    </row>
    <row r="61" spans="1:7" ht="15" customHeight="1">
      <c r="A61" s="2"/>
      <c r="B61" s="1"/>
      <c r="C61" s="10"/>
      <c r="D61" s="10"/>
      <c r="E61" s="2"/>
      <c r="F61" s="10"/>
      <c r="G61" s="2"/>
    </row>
    <row r="62" spans="1:7" ht="15" customHeight="1">
      <c r="A62" s="2"/>
      <c r="B62" s="1"/>
      <c r="C62" s="10"/>
      <c r="D62" s="10"/>
      <c r="E62" s="2"/>
      <c r="F62" s="10"/>
      <c r="G62" s="2"/>
    </row>
    <row r="63" spans="1:7" ht="15" customHeight="1">
      <c r="A63" s="2"/>
      <c r="B63" s="1"/>
      <c r="C63" s="10"/>
      <c r="D63" s="10"/>
      <c r="E63" s="2"/>
      <c r="F63" s="10"/>
      <c r="G63" s="2"/>
    </row>
    <row r="64" spans="1:7" ht="15" customHeight="1">
      <c r="A64" s="2"/>
      <c r="B64" s="1"/>
      <c r="C64" s="2"/>
      <c r="D64" s="2"/>
      <c r="E64" s="8"/>
      <c r="F64" s="2"/>
      <c r="G64" s="8"/>
    </row>
    <row r="65" spans="1:7" ht="15" customHeight="1">
      <c r="A65" s="2"/>
      <c r="B65" s="1"/>
      <c r="C65" s="2"/>
      <c r="D65" s="2"/>
      <c r="E65" s="8"/>
      <c r="F65" s="2"/>
      <c r="G65" s="8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5.905555555555556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1" t="s">
        <v>13</v>
      </c>
      <c r="B3" s="7" t="s">
        <v>6</v>
      </c>
      <c r="C3" s="7"/>
      <c r="D3" s="7" t="s">
        <v>10</v>
      </c>
      <c r="E3" s="7"/>
      <c r="F3" s="7" t="s">
        <v>7</v>
      </c>
      <c r="G3" s="7"/>
      <c r="H3" s="7" t="s">
        <v>11</v>
      </c>
      <c r="I3" s="7"/>
      <c r="J3" s="7" t="s">
        <v>8</v>
      </c>
      <c r="K3" s="7"/>
    </row>
    <row r="4" spans="1:11" ht="19.5" customHeight="1">
      <c r="A4" s="1" t="s">
        <v>14</v>
      </c>
      <c r="B4" s="13">
        <v>0.006712962962962962</v>
      </c>
      <c r="C4" s="8">
        <f aca="true" t="shared" si="0" ref="C4:C27">RANK(B4,B$4:B$27,1)</f>
        <v>2</v>
      </c>
      <c r="D4" s="13">
        <v>0.007465277777777778</v>
      </c>
      <c r="E4" s="8">
        <f>RANK(D4,D$4:D$27,1)</f>
        <v>1</v>
      </c>
      <c r="F4" s="13">
        <v>0.0321875</v>
      </c>
      <c r="G4" s="8">
        <f aca="true" t="shared" si="1" ref="G4:G27">RANK(F4,F$4:F$27,1)</f>
        <v>3</v>
      </c>
      <c r="H4" s="13">
        <v>0.03238425925925926</v>
      </c>
      <c r="I4" s="8">
        <f aca="true" t="shared" si="2" ref="I4:I27">RANK(H4,H$4:H$27,1)</f>
        <v>2</v>
      </c>
      <c r="J4" s="12">
        <v>0.04603009259259259</v>
      </c>
      <c r="K4" s="8">
        <f aca="true" t="shared" si="3" ref="K4:K27">RANK(J4,J$4:J$27,1)</f>
        <v>1</v>
      </c>
    </row>
    <row r="5" spans="1:11" ht="15" customHeight="1">
      <c r="A5" s="1" t="s">
        <v>15</v>
      </c>
      <c r="B5" s="13">
        <v>0.006817129629629629</v>
      </c>
      <c r="C5" s="8">
        <f t="shared" si="0"/>
        <v>4</v>
      </c>
      <c r="D5" s="13">
        <v>0.007939814814814814</v>
      </c>
      <c r="E5" s="8">
        <f>RANK(D5,D$4:D$27,1)</f>
        <v>3</v>
      </c>
      <c r="F5" s="13">
        <v>0.030972222222222224</v>
      </c>
      <c r="G5" s="8">
        <f t="shared" si="1"/>
        <v>1</v>
      </c>
      <c r="H5" s="13">
        <v>0.0312962962962963</v>
      </c>
      <c r="I5" s="8">
        <f t="shared" si="2"/>
        <v>1</v>
      </c>
      <c r="J5" s="12">
        <v>0.04719907407407407</v>
      </c>
      <c r="K5" s="8">
        <f t="shared" si="3"/>
        <v>2</v>
      </c>
    </row>
    <row r="6" spans="1:11" ht="15" customHeight="1">
      <c r="A6" s="1" t="s">
        <v>16</v>
      </c>
      <c r="B6" s="13">
        <v>0.0067476851851851856</v>
      </c>
      <c r="C6" s="8">
        <f t="shared" si="0"/>
        <v>3</v>
      </c>
      <c r="D6" s="13">
        <v>0.007766203703703703</v>
      </c>
      <c r="E6" s="8">
        <f>RANK(D6,D$4:D$27,1)</f>
        <v>2</v>
      </c>
      <c r="F6" s="13">
        <v>0.03207175925925926</v>
      </c>
      <c r="G6" s="8">
        <f t="shared" si="1"/>
        <v>2</v>
      </c>
      <c r="H6" s="13">
        <v>0.032511574074074075</v>
      </c>
      <c r="I6" s="8">
        <f t="shared" si="2"/>
        <v>3</v>
      </c>
      <c r="J6" s="12">
        <v>0.04994212962962963</v>
      </c>
      <c r="K6" s="8">
        <f t="shared" si="3"/>
        <v>3</v>
      </c>
    </row>
    <row r="7" spans="1:11" ht="15" customHeight="1">
      <c r="A7" s="1" t="s">
        <v>17</v>
      </c>
      <c r="B7" s="13">
        <v>0.010486111111111111</v>
      </c>
      <c r="C7" s="8">
        <f t="shared" si="0"/>
        <v>22</v>
      </c>
      <c r="D7" s="13">
        <v>0.011655092592592594</v>
      </c>
      <c r="E7" s="8">
        <f>RANK(D7,D$4:D$27,1)</f>
        <v>22</v>
      </c>
      <c r="F7" s="13">
        <v>0.03591435185185186</v>
      </c>
      <c r="G7" s="8">
        <f t="shared" si="1"/>
        <v>11</v>
      </c>
      <c r="H7" s="13">
        <v>0.0364699074074074</v>
      </c>
      <c r="I7" s="8">
        <f t="shared" si="2"/>
        <v>12</v>
      </c>
      <c r="J7" s="12">
        <v>0.050555555555555555</v>
      </c>
      <c r="K7" s="8">
        <f t="shared" si="3"/>
        <v>4</v>
      </c>
    </row>
    <row r="8" spans="1:11" ht="15" customHeight="1">
      <c r="A8" s="1" t="s">
        <v>18</v>
      </c>
      <c r="B8" s="13">
        <v>0.007939814814814814</v>
      </c>
      <c r="C8" s="8">
        <f t="shared" si="0"/>
        <v>8</v>
      </c>
      <c r="D8" s="13">
        <v>0.008124999999999999</v>
      </c>
      <c r="E8" s="8">
        <f>RANK(D8,D$4:D$27,1)</f>
        <v>6</v>
      </c>
      <c r="F8" s="13">
        <v>0.034374999999999996</v>
      </c>
      <c r="G8" s="8">
        <f t="shared" si="1"/>
        <v>6</v>
      </c>
      <c r="H8" s="13">
        <v>0.034409722222222223</v>
      </c>
      <c r="I8" s="8">
        <f t="shared" si="2"/>
        <v>6</v>
      </c>
      <c r="J8" s="12">
        <v>0.05094907407407407</v>
      </c>
      <c r="K8" s="8">
        <f t="shared" si="3"/>
        <v>5</v>
      </c>
    </row>
    <row r="9" spans="1:11" ht="15" customHeight="1">
      <c r="A9" s="1" t="s">
        <v>19</v>
      </c>
      <c r="B9" s="13">
        <v>0.007094907407407407</v>
      </c>
      <c r="C9" s="8">
        <f t="shared" si="0"/>
        <v>6</v>
      </c>
      <c r="D9" s="13">
        <v>0.008032407407407407</v>
      </c>
      <c r="E9" s="8">
        <v>5</v>
      </c>
      <c r="F9" s="13">
        <v>0.03467592592592592</v>
      </c>
      <c r="G9" s="8">
        <f t="shared" si="1"/>
        <v>7</v>
      </c>
      <c r="H9" s="13">
        <v>0.03505787037037037</v>
      </c>
      <c r="I9" s="8">
        <f t="shared" si="2"/>
        <v>7</v>
      </c>
      <c r="J9" s="12">
        <v>0.05126157407407408</v>
      </c>
      <c r="K9" s="8">
        <f t="shared" si="3"/>
        <v>6</v>
      </c>
    </row>
    <row r="10" spans="1:11" ht="15" customHeight="1">
      <c r="A10" s="1" t="s">
        <v>20</v>
      </c>
      <c r="B10" s="13">
        <v>0.008738425925925926</v>
      </c>
      <c r="C10" s="8">
        <f t="shared" si="0"/>
        <v>12</v>
      </c>
      <c r="D10" s="13">
        <v>0.009780092592592592</v>
      </c>
      <c r="E10" s="8">
        <f aca="true" t="shared" si="4" ref="E10:E27">RANK(D10,D$4:D$27,1)</f>
        <v>13</v>
      </c>
      <c r="F10" s="13">
        <v>0.03521990740740741</v>
      </c>
      <c r="G10" s="8">
        <f t="shared" si="1"/>
        <v>9</v>
      </c>
      <c r="H10" s="13">
        <v>0.035729166666666666</v>
      </c>
      <c r="I10" s="8">
        <f t="shared" si="2"/>
        <v>9</v>
      </c>
      <c r="J10" s="12">
        <v>0.0514699074074074</v>
      </c>
      <c r="K10" s="8">
        <f t="shared" si="3"/>
        <v>7</v>
      </c>
    </row>
    <row r="11" spans="1:23" ht="15" customHeight="1">
      <c r="A11" s="1" t="s">
        <v>21</v>
      </c>
      <c r="B11" s="13">
        <v>0.0066782407407407415</v>
      </c>
      <c r="C11" s="8">
        <f t="shared" si="0"/>
        <v>1</v>
      </c>
      <c r="D11" s="13">
        <v>0.008032407407407407</v>
      </c>
      <c r="E11" s="8">
        <f t="shared" si="4"/>
        <v>4</v>
      </c>
      <c r="F11" s="13">
        <v>0.0338425925925926</v>
      </c>
      <c r="G11" s="8">
        <f t="shared" si="1"/>
        <v>5</v>
      </c>
      <c r="H11" s="13">
        <v>0.034131944444444444</v>
      </c>
      <c r="I11" s="8">
        <f t="shared" si="2"/>
        <v>5</v>
      </c>
      <c r="J11" s="12">
        <v>0.05153935185185185</v>
      </c>
      <c r="K11" s="8">
        <f t="shared" si="3"/>
        <v>8</v>
      </c>
      <c r="O11" s="13"/>
      <c r="P11" s="8"/>
      <c r="Q11" s="13"/>
      <c r="R11" s="8"/>
      <c r="S11" s="13"/>
      <c r="T11" s="8"/>
      <c r="U11" s="13"/>
      <c r="V11" s="8"/>
      <c r="W11" s="12"/>
    </row>
    <row r="12" spans="1:23" ht="15" customHeight="1">
      <c r="A12" s="1" t="s">
        <v>22</v>
      </c>
      <c r="B12" s="13">
        <v>0.008761574074074074</v>
      </c>
      <c r="C12" s="8">
        <f t="shared" si="0"/>
        <v>13</v>
      </c>
      <c r="D12" s="13">
        <v>0.008958333333333334</v>
      </c>
      <c r="E12" s="8">
        <f t="shared" si="4"/>
        <v>9</v>
      </c>
      <c r="F12" s="13">
        <v>0.035543981481481475</v>
      </c>
      <c r="G12" s="8">
        <f t="shared" si="1"/>
        <v>10</v>
      </c>
      <c r="H12" s="13">
        <v>0.035590277777777776</v>
      </c>
      <c r="I12" s="8">
        <f t="shared" si="2"/>
        <v>8</v>
      </c>
      <c r="J12" s="12">
        <v>0.05165509259259259</v>
      </c>
      <c r="K12" s="8">
        <f t="shared" si="3"/>
        <v>9</v>
      </c>
      <c r="O12" s="13"/>
      <c r="P12" s="8"/>
      <c r="Q12" s="13"/>
      <c r="R12" s="8"/>
      <c r="S12" s="13"/>
      <c r="T12" s="8"/>
      <c r="U12" s="13"/>
      <c r="V12" s="8"/>
      <c r="W12" s="12"/>
    </row>
    <row r="13" spans="1:23" ht="15" customHeight="1">
      <c r="A13" s="1" t="s">
        <v>23</v>
      </c>
      <c r="B13" s="13">
        <v>0.008275462962962962</v>
      </c>
      <c r="C13" s="8">
        <f t="shared" si="0"/>
        <v>9</v>
      </c>
      <c r="D13" s="13">
        <v>0.008865740740740742</v>
      </c>
      <c r="E13" s="8">
        <f t="shared" si="4"/>
        <v>8</v>
      </c>
      <c r="F13" s="13">
        <v>0.03346064814814815</v>
      </c>
      <c r="G13" s="8">
        <f t="shared" si="1"/>
        <v>4</v>
      </c>
      <c r="H13" s="13">
        <v>0.033900462962962966</v>
      </c>
      <c r="I13" s="8">
        <f t="shared" si="2"/>
        <v>4</v>
      </c>
      <c r="J13" s="12">
        <v>0.05175925925925926</v>
      </c>
      <c r="K13" s="8">
        <f t="shared" si="3"/>
        <v>10</v>
      </c>
      <c r="O13" s="13"/>
      <c r="P13" s="8"/>
      <c r="Q13" s="13"/>
      <c r="R13" s="8"/>
      <c r="S13" s="13"/>
      <c r="T13" s="8"/>
      <c r="U13" s="13"/>
      <c r="V13" s="8"/>
      <c r="W13" s="12"/>
    </row>
    <row r="14" spans="1:23" ht="15" customHeight="1">
      <c r="A14" s="1" t="s">
        <v>24</v>
      </c>
      <c r="B14" s="13">
        <v>0.009375</v>
      </c>
      <c r="C14" s="8">
        <f t="shared" si="0"/>
        <v>17</v>
      </c>
      <c r="D14" s="13">
        <v>0.010243055555555556</v>
      </c>
      <c r="E14" s="8">
        <f t="shared" si="4"/>
        <v>16</v>
      </c>
      <c r="F14" s="13">
        <v>0.036759259259259255</v>
      </c>
      <c r="G14" s="8">
        <f t="shared" si="1"/>
        <v>14</v>
      </c>
      <c r="H14" s="13">
        <v>0.037002314814814814</v>
      </c>
      <c r="I14" s="8">
        <f t="shared" si="2"/>
        <v>14</v>
      </c>
      <c r="J14" s="12">
        <v>0.051875000000000004</v>
      </c>
      <c r="K14" s="8">
        <f t="shared" si="3"/>
        <v>11</v>
      </c>
      <c r="O14" s="13"/>
      <c r="P14" s="8"/>
      <c r="Q14" s="13"/>
      <c r="R14" s="8"/>
      <c r="S14" s="13"/>
      <c r="T14" s="8"/>
      <c r="U14" s="13"/>
      <c r="V14" s="8"/>
      <c r="W14" s="12"/>
    </row>
    <row r="15" spans="1:23" ht="15" customHeight="1">
      <c r="A15" s="1" t="s">
        <v>25</v>
      </c>
      <c r="B15" s="13">
        <v>0.008842592592592591</v>
      </c>
      <c r="C15" s="8">
        <f t="shared" si="0"/>
        <v>14</v>
      </c>
      <c r="D15" s="13">
        <v>0.009560185185185185</v>
      </c>
      <c r="E15" s="8">
        <f t="shared" si="4"/>
        <v>11</v>
      </c>
      <c r="F15" s="13">
        <v>0.03774305555555556</v>
      </c>
      <c r="G15" s="8">
        <f t="shared" si="1"/>
        <v>15</v>
      </c>
      <c r="H15" s="13">
        <v>0.038182870370370374</v>
      </c>
      <c r="I15" s="8">
        <f t="shared" si="2"/>
        <v>15</v>
      </c>
      <c r="J15" s="12">
        <v>0.05267361111111111</v>
      </c>
      <c r="K15" s="8">
        <f t="shared" si="3"/>
        <v>12</v>
      </c>
      <c r="O15" s="13"/>
      <c r="P15" s="8"/>
      <c r="Q15" s="13"/>
      <c r="R15" s="8"/>
      <c r="S15" s="13"/>
      <c r="T15" s="8"/>
      <c r="U15" s="13"/>
      <c r="V15" s="8"/>
      <c r="W15" s="12"/>
    </row>
    <row r="16" spans="1:23" ht="15" customHeight="1">
      <c r="A16" s="1" t="s">
        <v>26</v>
      </c>
      <c r="B16" s="13">
        <v>0.008645833333333333</v>
      </c>
      <c r="C16" s="8">
        <f t="shared" si="0"/>
        <v>11</v>
      </c>
      <c r="D16" s="13">
        <v>0.009710648148148147</v>
      </c>
      <c r="E16" s="8">
        <f t="shared" si="4"/>
        <v>12</v>
      </c>
      <c r="F16" s="13">
        <v>0.03605324074074074</v>
      </c>
      <c r="G16" s="8">
        <f t="shared" si="1"/>
        <v>12</v>
      </c>
      <c r="H16" s="13">
        <v>0.03608796296296297</v>
      </c>
      <c r="I16" s="8">
        <f t="shared" si="2"/>
        <v>11</v>
      </c>
      <c r="J16" s="12">
        <v>0.053530092592592594</v>
      </c>
      <c r="K16" s="8">
        <f t="shared" si="3"/>
        <v>13</v>
      </c>
      <c r="O16" s="13"/>
      <c r="P16" s="8"/>
      <c r="Q16" s="13"/>
      <c r="R16" s="8"/>
      <c r="S16" s="13"/>
      <c r="T16" s="8"/>
      <c r="U16" s="13"/>
      <c r="V16" s="8"/>
      <c r="W16" s="12"/>
    </row>
    <row r="17" spans="1:23" ht="15" customHeight="1">
      <c r="A17" s="1" t="s">
        <v>27</v>
      </c>
      <c r="B17" s="13">
        <v>0.0078125</v>
      </c>
      <c r="C17" s="8">
        <f t="shared" si="0"/>
        <v>7</v>
      </c>
      <c r="D17" s="13">
        <v>0.00900462962962963</v>
      </c>
      <c r="E17" s="8">
        <f t="shared" si="4"/>
        <v>10</v>
      </c>
      <c r="F17" s="13">
        <v>0.03626157407407408</v>
      </c>
      <c r="G17" s="8">
        <f t="shared" si="1"/>
        <v>13</v>
      </c>
      <c r="H17" s="13">
        <v>0.03662037037037037</v>
      </c>
      <c r="I17" s="8">
        <f t="shared" si="2"/>
        <v>13</v>
      </c>
      <c r="J17" s="12">
        <v>0.05400462962962963</v>
      </c>
      <c r="K17" s="8">
        <f t="shared" si="3"/>
        <v>14</v>
      </c>
      <c r="O17" s="13"/>
      <c r="P17" s="8"/>
      <c r="Q17" s="13"/>
      <c r="R17" s="8"/>
      <c r="S17" s="13"/>
      <c r="T17" s="8"/>
      <c r="U17" s="13"/>
      <c r="V17" s="8"/>
      <c r="W17" s="12"/>
    </row>
    <row r="18" spans="1:23" ht="15" customHeight="1">
      <c r="A18" s="1" t="s">
        <v>28</v>
      </c>
      <c r="B18" s="13">
        <v>0.009293981481481481</v>
      </c>
      <c r="C18" s="8">
        <f t="shared" si="0"/>
        <v>16</v>
      </c>
      <c r="D18" s="13">
        <v>0.010902777777777777</v>
      </c>
      <c r="E18" s="8">
        <f t="shared" si="4"/>
        <v>18</v>
      </c>
      <c r="F18" s="13">
        <v>0.038356481481481484</v>
      </c>
      <c r="G18" s="8">
        <f t="shared" si="1"/>
        <v>16</v>
      </c>
      <c r="H18" s="13">
        <v>0.038877314814814816</v>
      </c>
      <c r="I18" s="8">
        <f t="shared" si="2"/>
        <v>16</v>
      </c>
      <c r="J18" s="12">
        <v>0.054120370370370374</v>
      </c>
      <c r="K18" s="8">
        <f t="shared" si="3"/>
        <v>15</v>
      </c>
      <c r="O18" s="13"/>
      <c r="P18" s="8"/>
      <c r="Q18" s="13"/>
      <c r="R18" s="8"/>
      <c r="S18" s="13"/>
      <c r="T18" s="8"/>
      <c r="U18" s="13"/>
      <c r="V18" s="8"/>
      <c r="W18" s="12"/>
    </row>
    <row r="19" spans="1:23" ht="15" customHeight="1">
      <c r="A19" s="1" t="s">
        <v>29</v>
      </c>
      <c r="B19" s="13">
        <v>0.009710648148148147</v>
      </c>
      <c r="C19" s="8">
        <f t="shared" si="0"/>
        <v>21</v>
      </c>
      <c r="D19" s="13">
        <v>0.010949074074074075</v>
      </c>
      <c r="E19" s="8">
        <f t="shared" si="4"/>
        <v>19</v>
      </c>
      <c r="F19" s="13">
        <v>0.03878472222222223</v>
      </c>
      <c r="G19" s="8">
        <f t="shared" si="1"/>
        <v>19</v>
      </c>
      <c r="H19" s="13">
        <v>0.03892361111111111</v>
      </c>
      <c r="I19" s="8">
        <f t="shared" si="2"/>
        <v>17</v>
      </c>
      <c r="J19" s="12">
        <v>0.05425925925925926</v>
      </c>
      <c r="K19" s="8">
        <f t="shared" si="3"/>
        <v>16</v>
      </c>
      <c r="O19" s="13"/>
      <c r="P19" s="8"/>
      <c r="Q19" s="13"/>
      <c r="R19" s="8"/>
      <c r="S19" s="13"/>
      <c r="T19" s="8"/>
      <c r="U19" s="13"/>
      <c r="V19" s="8"/>
      <c r="W19" s="12"/>
    </row>
    <row r="20" spans="1:11" ht="15" customHeight="1">
      <c r="A20" s="1" t="s">
        <v>30</v>
      </c>
      <c r="B20" s="13">
        <v>0.006840277777777778</v>
      </c>
      <c r="C20" s="8">
        <f t="shared" si="0"/>
        <v>5</v>
      </c>
      <c r="D20" s="13">
        <v>0.008414351851851852</v>
      </c>
      <c r="E20" s="8">
        <f t="shared" si="4"/>
        <v>7</v>
      </c>
      <c r="F20" s="13">
        <v>0.03512731481481481</v>
      </c>
      <c r="G20" s="8">
        <f t="shared" si="1"/>
        <v>8</v>
      </c>
      <c r="H20" s="13">
        <v>0.03581018518518519</v>
      </c>
      <c r="I20" s="8">
        <f t="shared" si="2"/>
        <v>10</v>
      </c>
      <c r="J20" s="12">
        <v>0.055775462962962964</v>
      </c>
      <c r="K20" s="8">
        <f t="shared" si="3"/>
        <v>17</v>
      </c>
    </row>
    <row r="21" spans="1:11" ht="15" customHeight="1">
      <c r="A21" s="1" t="s">
        <v>31</v>
      </c>
      <c r="B21" s="13">
        <v>0.00925925925925926</v>
      </c>
      <c r="C21" s="8">
        <f t="shared" si="0"/>
        <v>15</v>
      </c>
      <c r="D21" s="13">
        <v>0.009930555555555555</v>
      </c>
      <c r="E21" s="8">
        <f t="shared" si="4"/>
        <v>14</v>
      </c>
      <c r="F21" s="13">
        <v>0.039502314814814816</v>
      </c>
      <c r="G21" s="8">
        <f t="shared" si="1"/>
        <v>20</v>
      </c>
      <c r="H21" s="13">
        <v>0.03961805555555555</v>
      </c>
      <c r="I21" s="8">
        <f t="shared" si="2"/>
        <v>20</v>
      </c>
      <c r="J21" s="12">
        <v>0.05608796296296296</v>
      </c>
      <c r="K21" s="8">
        <f t="shared" si="3"/>
        <v>18</v>
      </c>
    </row>
    <row r="22" spans="1:11" ht="15" customHeight="1">
      <c r="A22" s="1" t="s">
        <v>32</v>
      </c>
      <c r="B22" s="13">
        <v>0.00832175925925926</v>
      </c>
      <c r="C22" s="8">
        <f t="shared" si="0"/>
        <v>10</v>
      </c>
      <c r="D22" s="13">
        <v>0.009988425925925927</v>
      </c>
      <c r="E22" s="8">
        <f t="shared" si="4"/>
        <v>15</v>
      </c>
      <c r="F22" s="13">
        <v>0.038530092592592595</v>
      </c>
      <c r="G22" s="8">
        <f t="shared" si="1"/>
        <v>17</v>
      </c>
      <c r="H22" s="13">
        <v>0.039328703703703706</v>
      </c>
      <c r="I22" s="8">
        <f t="shared" si="2"/>
        <v>19</v>
      </c>
      <c r="J22" s="12">
        <v>0.056909722222222216</v>
      </c>
      <c r="K22" s="8">
        <f t="shared" si="3"/>
        <v>19</v>
      </c>
    </row>
    <row r="23" spans="1:11" ht="15" customHeight="1">
      <c r="A23" s="1" t="s">
        <v>33</v>
      </c>
      <c r="B23" s="13">
        <v>0.009432870370370371</v>
      </c>
      <c r="C23" s="8">
        <f t="shared" si="0"/>
        <v>18</v>
      </c>
      <c r="D23" s="13">
        <v>0.010810185185185185</v>
      </c>
      <c r="E23" s="8">
        <f t="shared" si="4"/>
        <v>17</v>
      </c>
      <c r="F23" s="13">
        <v>0.038564814814814816</v>
      </c>
      <c r="G23" s="8">
        <f t="shared" si="1"/>
        <v>18</v>
      </c>
      <c r="H23" s="13">
        <v>0.039247685185185184</v>
      </c>
      <c r="I23" s="8">
        <f t="shared" si="2"/>
        <v>18</v>
      </c>
      <c r="J23" s="12">
        <v>0.0574537037037037</v>
      </c>
      <c r="K23" s="8">
        <f t="shared" si="3"/>
        <v>20</v>
      </c>
    </row>
    <row r="24" spans="1:11" ht="15" customHeight="1">
      <c r="A24" s="1" t="s">
        <v>34</v>
      </c>
      <c r="B24" s="13">
        <v>0.009699074074074074</v>
      </c>
      <c r="C24" s="8">
        <f t="shared" si="0"/>
        <v>20</v>
      </c>
      <c r="D24" s="13">
        <v>0.011597222222222222</v>
      </c>
      <c r="E24" s="8">
        <f t="shared" si="4"/>
        <v>21</v>
      </c>
      <c r="F24" s="13">
        <v>0.04127314814814815</v>
      </c>
      <c r="G24" s="8">
        <f t="shared" si="1"/>
        <v>22</v>
      </c>
      <c r="H24" s="12">
        <v>0.04190972222222222</v>
      </c>
      <c r="I24" s="8">
        <f t="shared" si="2"/>
        <v>22</v>
      </c>
      <c r="J24" s="12">
        <v>0.06076388888888889</v>
      </c>
      <c r="K24" s="8">
        <f t="shared" si="3"/>
        <v>21</v>
      </c>
    </row>
    <row r="25" spans="1:11" ht="15" customHeight="1">
      <c r="A25" s="1" t="s">
        <v>35</v>
      </c>
      <c r="B25" s="13">
        <v>0.01076388888888889</v>
      </c>
      <c r="C25" s="8">
        <f t="shared" si="0"/>
        <v>24</v>
      </c>
      <c r="D25" s="13">
        <v>0.012152777777777778</v>
      </c>
      <c r="E25" s="8">
        <f t="shared" si="4"/>
        <v>23</v>
      </c>
      <c r="F25" s="12">
        <v>0.04209490740740741</v>
      </c>
      <c r="G25" s="8">
        <f t="shared" si="1"/>
        <v>23</v>
      </c>
      <c r="H25" s="12">
        <v>0.04261574074074074</v>
      </c>
      <c r="I25" s="8">
        <f t="shared" si="2"/>
        <v>23</v>
      </c>
      <c r="J25" s="12">
        <v>0.06138888888888889</v>
      </c>
      <c r="K25" s="8">
        <f t="shared" si="3"/>
        <v>22</v>
      </c>
    </row>
    <row r="26" spans="1:11" ht="15" customHeight="1">
      <c r="A26" s="1" t="s">
        <v>36</v>
      </c>
      <c r="B26" s="13">
        <v>0.00949074074074074</v>
      </c>
      <c r="C26" s="8">
        <f t="shared" si="0"/>
        <v>19</v>
      </c>
      <c r="D26" s="13">
        <v>0.011168981481481481</v>
      </c>
      <c r="E26" s="8">
        <f t="shared" si="4"/>
        <v>20</v>
      </c>
      <c r="F26" s="13">
        <v>0.041215277777777774</v>
      </c>
      <c r="G26" s="8">
        <f t="shared" si="1"/>
        <v>21</v>
      </c>
      <c r="H26" s="12">
        <v>0.041747685185185186</v>
      </c>
      <c r="I26" s="8">
        <f t="shared" si="2"/>
        <v>21</v>
      </c>
      <c r="J26" s="12">
        <v>0.06461805555555555</v>
      </c>
      <c r="K26" s="8">
        <f t="shared" si="3"/>
        <v>23</v>
      </c>
    </row>
    <row r="27" spans="1:11" ht="15" customHeight="1">
      <c r="A27" s="1" t="s">
        <v>37</v>
      </c>
      <c r="B27" s="13">
        <v>0.01068287037037037</v>
      </c>
      <c r="C27" s="8">
        <f t="shared" si="0"/>
        <v>23</v>
      </c>
      <c r="D27" s="13">
        <v>0.01247685185185185</v>
      </c>
      <c r="E27" s="8">
        <f t="shared" si="4"/>
        <v>24</v>
      </c>
      <c r="F27" s="12">
        <v>0.05092592592592593</v>
      </c>
      <c r="G27" s="8">
        <f t="shared" si="1"/>
        <v>24</v>
      </c>
      <c r="H27" s="12">
        <v>0.051053240740740746</v>
      </c>
      <c r="I27" s="8">
        <f t="shared" si="2"/>
        <v>24</v>
      </c>
      <c r="J27" s="12">
        <v>0.06583333333333334</v>
      </c>
      <c r="K27" s="8">
        <f t="shared" si="3"/>
        <v>24</v>
      </c>
    </row>
    <row r="28" spans="2:11" ht="15" customHeight="1">
      <c r="B28" s="13"/>
      <c r="C28" s="8"/>
      <c r="D28" s="13"/>
      <c r="E28" s="8"/>
      <c r="G28" s="8"/>
      <c r="I28" s="8"/>
      <c r="J28" s="2"/>
      <c r="K28" s="2"/>
    </row>
  </sheetData>
  <sheetProtection selectLockedCells="1" selectUnlockedCells="1"/>
  <mergeCells count="6">
    <mergeCell ref="A1:K1"/>
    <mergeCell ref="B3:C3"/>
    <mergeCell ref="D3:E3"/>
    <mergeCell ref="F3:G3"/>
    <mergeCell ref="H3:I3"/>
    <mergeCell ref="J3:K3"/>
  </mergeCells>
  <printOptions horizontalCentered="1"/>
  <pageMargins left="0.39375" right="0.39375" top="5.905555555555556" bottom="0.393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sesa108359</cp:lastModifiedBy>
  <cp:lastPrinted>2001-07-24T13:42:16Z</cp:lastPrinted>
  <dcterms:created xsi:type="dcterms:W3CDTF">2000-01-02T16:54:01Z</dcterms:created>
  <dcterms:modified xsi:type="dcterms:W3CDTF">2012-07-26T08:30:58Z</dcterms:modified>
  <cp:category/>
  <cp:version/>
  <cp:contentType/>
  <cp:contentStatus/>
</cp:coreProperties>
</file>