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_Web free-eagle.at\html\2013\Quercup\"/>
    </mc:Choice>
  </mc:AlternateContent>
  <bookViews>
    <workbookView xWindow="0" yWindow="0" windowWidth="20490" windowHeight="7755"/>
  </bookViews>
  <sheets>
    <sheet name="Quercup 2013-14" sheetId="1" r:id="rId1"/>
    <sheet name="Regelmen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1" l="1"/>
  <c r="Z10" i="1"/>
  <c r="Z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5" i="1"/>
  <c r="Y6" i="1"/>
  <c r="Z6" i="1" s="1"/>
  <c r="Y7" i="1"/>
  <c r="Z7" i="1" s="1"/>
  <c r="Y8" i="1"/>
  <c r="Z8" i="1" s="1"/>
  <c r="Y9" i="1"/>
  <c r="Y10" i="1"/>
  <c r="Y22" i="1"/>
  <c r="Z22" i="1" s="1"/>
  <c r="Y5" i="1"/>
  <c r="AA12" i="1" l="1"/>
  <c r="AA13" i="1"/>
  <c r="AA18" i="1"/>
  <c r="AA14" i="1"/>
  <c r="AA20" i="1"/>
  <c r="AA15" i="1"/>
  <c r="AA17" i="1"/>
  <c r="AA16" i="1"/>
  <c r="AA19" i="1"/>
  <c r="AA21" i="1"/>
  <c r="AA9" i="1"/>
  <c r="AA8" i="1"/>
  <c r="AA5" i="1"/>
  <c r="AA11" i="1"/>
  <c r="AA7" i="1"/>
  <c r="AA22" i="1"/>
  <c r="AA10" i="1"/>
  <c r="AA6" i="1"/>
  <c r="A22" i="1"/>
  <c r="A13" i="1"/>
  <c r="A18" i="1"/>
  <c r="A14" i="1"/>
  <c r="A9" i="1"/>
  <c r="A6" i="1"/>
  <c r="A10" i="1"/>
  <c r="A12" i="1"/>
  <c r="A17" i="1"/>
  <c r="A21" i="1"/>
  <c r="A16" i="1"/>
  <c r="A19" i="1"/>
  <c r="A11" i="1"/>
  <c r="A20" i="1"/>
  <c r="A15" i="1"/>
  <c r="A8" i="1"/>
  <c r="A7" i="1"/>
  <c r="A5" i="1"/>
</calcChain>
</file>

<file path=xl/sharedStrings.xml><?xml version="1.0" encoding="utf-8"?>
<sst xmlns="http://schemas.openxmlformats.org/spreadsheetml/2006/main" count="96" uniqueCount="94">
  <si>
    <t>FREE EAGLE Querfeldein Fun Cup 2013/14</t>
  </si>
  <si>
    <t>Name</t>
  </si>
  <si>
    <t>12.10.</t>
  </si>
  <si>
    <t>13.10.</t>
  </si>
  <si>
    <t>19.10.</t>
  </si>
  <si>
    <t>O'schlierb.</t>
  </si>
  <si>
    <t>Cross RBR</t>
  </si>
  <si>
    <t>Andreas Perstinger</t>
  </si>
  <si>
    <t>Michael Schiffer</t>
  </si>
  <si>
    <t>Oliver Rous</t>
  </si>
  <si>
    <t>Paul Richter</t>
  </si>
  <si>
    <t>Rudi Wurth</t>
  </si>
  <si>
    <t>Edgar Tiller</t>
  </si>
  <si>
    <t>Alexander Heili</t>
  </si>
  <si>
    <t>Harald Kaufmann</t>
  </si>
  <si>
    <t>Bernd Höfinger</t>
  </si>
  <si>
    <t>Franz Heily</t>
  </si>
  <si>
    <t>Chris Kraus</t>
  </si>
  <si>
    <t>Thomas Gössl</t>
  </si>
  <si>
    <t>Christian Schmid</t>
  </si>
  <si>
    <t>Gesamt</t>
  </si>
  <si>
    <t>St. Pö</t>
  </si>
  <si>
    <t>17.11.</t>
  </si>
  <si>
    <t>St. Paura</t>
  </si>
  <si>
    <t>3.11.</t>
  </si>
  <si>
    <t>BK Cup #2</t>
  </si>
  <si>
    <t>BK Cup #1</t>
  </si>
  <si>
    <t>Rng</t>
  </si>
  <si>
    <t>27.10.</t>
  </si>
  <si>
    <t>1.11.</t>
  </si>
  <si>
    <t>Wels</t>
  </si>
  <si>
    <t>Ischl</t>
  </si>
  <si>
    <t>2.11.</t>
  </si>
  <si>
    <t>30.11.</t>
  </si>
  <si>
    <t>1.12.</t>
  </si>
  <si>
    <t>Ternitz #1</t>
  </si>
  <si>
    <t>Ternitz #2</t>
  </si>
  <si>
    <t>Waidh.</t>
  </si>
  <si>
    <t>16.11.</t>
  </si>
  <si>
    <t>Pernitz</t>
  </si>
  <si>
    <t>8.12.</t>
  </si>
  <si>
    <t>W'see #1</t>
  </si>
  <si>
    <t>W'see #2</t>
  </si>
  <si>
    <t>14.12.</t>
  </si>
  <si>
    <t>15.12.</t>
  </si>
  <si>
    <t>22.12.</t>
  </si>
  <si>
    <t>29.12.</t>
  </si>
  <si>
    <t>BK Cup #4</t>
  </si>
  <si>
    <t>BK Cup #3</t>
  </si>
  <si>
    <t>5.1.</t>
  </si>
  <si>
    <t>11.1.</t>
  </si>
  <si>
    <t>12.1.</t>
  </si>
  <si>
    <t>BK Cup #5</t>
  </si>
  <si>
    <t>ÖM</t>
  </si>
  <si>
    <t>KöniXCross</t>
  </si>
  <si>
    <t>FE TN wahrscheinlich</t>
  </si>
  <si>
    <t>FE Teilnehmer offen</t>
  </si>
  <si>
    <t>Ausgewertet gemäß Cupausschreibung; Teilnahmemeldungen bitte per Mail an Paolo</t>
  </si>
  <si>
    <t>Johann Zsacsek</t>
  </si>
  <si>
    <t>24.11.</t>
  </si>
  <si>
    <t>1. FREE EAGLE QUERFELDEIN CUP 2013/14</t>
  </si>
  <si>
    <t>Das FREE EAGLE Fun Racing Team schreibt heuer erstmals eine teaminterne Cup-Wertung für Querfeldeinrennen aus.</t>
  </si>
  <si>
    <t>Zum Cup zählen alle Radquerfeldeinrennen der heurigen Saison plus das Cross RBR am 19.10.2013 in Drosendorf.</t>
  </si>
  <si>
    <t>Unser Ziel ist, möglichst viele Sportler für eine Teilnahme zu begeistern.</t>
  </si>
  <si>
    <t xml:space="preserve">Cup Regeln: </t>
  </si>
  <si>
    <t xml:space="preserve">1) </t>
  </si>
  <si>
    <t>Teilnahmeberechtigt ist jedes FREE EAGLE Vereinsmitglied</t>
  </si>
  <si>
    <t xml:space="preserve">2) </t>
  </si>
  <si>
    <t>Punkten kann man bei jedem Rennen in Österreich. Das erste Rennen findet am 12.10.2013 in Oberschlierbach statt, das letzte Rennen am 12.1.2014 in Wien (Österreichische Meisterschaft – Jahreslizenz erforderlich!)</t>
  </si>
  <si>
    <t xml:space="preserve">3) </t>
  </si>
  <si>
    <t>Terminquelle: www.sportadapter.com und www.free-eagle.at</t>
  </si>
  <si>
    <t xml:space="preserve">4) </t>
  </si>
  <si>
    <t xml:space="preserve">Punkte: Die zu vergebenden Punkte sind teilnehmerabhängig. </t>
  </si>
  <si>
    <t>Der langsamste TN bekommt 50 Pkt., der jeweils nächstbesser platzierte bekommt 10 Pkt. dazu.</t>
  </si>
  <si>
    <t>Beispiel: 5 TN: 1. 90 Pkt., 2. 80 Pkt. 5. 50 Pkt.)</t>
  </si>
  <si>
    <t>Teilnehmer die während des Rennes ausscheiden bekommen 10 Pkt.</t>
  </si>
  <si>
    <t xml:space="preserve">5) </t>
  </si>
  <si>
    <t xml:space="preserve">6) </t>
  </si>
  <si>
    <t>Es gibt keine Streichresultate mit einer Ausnahme: Pro Teilnehmer kommen max. 3 Rennen in die Wertung wo dieser alleiniger Starter war.</t>
  </si>
  <si>
    <t xml:space="preserve">7) </t>
  </si>
  <si>
    <t xml:space="preserve">Jede Rennteilnahme ist per Ergebnisliste an den Cup Manager zu melden. Der Cupzwischenstand wird auf www.free-eagle.at regelmäßig veröffentlicht. </t>
  </si>
  <si>
    <t xml:space="preserve">8) </t>
  </si>
  <si>
    <t>Preise: Lustige Ehrenpreise (streng geheim)</t>
  </si>
  <si>
    <t>Sonstiges: Idee: Walter Lima, Umsetzung: Mannermann &amp; Paolo</t>
  </si>
  <si>
    <t>Für das Cross RBR gelten die halben Punkte. (Für Staffelteilnehmer teilen sich die Punkte zu gleichen Teilen auf)</t>
  </si>
  <si>
    <t>Willy Raimund</t>
  </si>
  <si>
    <t>DNS</t>
  </si>
  <si>
    <t>Walter Lima</t>
  </si>
  <si>
    <t>Gerhard Gstöttner</t>
  </si>
  <si>
    <t>Matthias Raeke</t>
  </si>
  <si>
    <t>Anz TN</t>
  </si>
  <si>
    <t>Performance</t>
  </si>
  <si>
    <t>Perf. Ranking</t>
  </si>
  <si>
    <t>Endstand: 12.1.2014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</si>
</sst>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0" fillId="0" borderId="0" xfId="0" applyNumberForma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ree-eagle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zoomScale="90" zoomScaleNormal="90" workbookViewId="0">
      <selection activeCell="A2" sqref="A2"/>
    </sheetView>
  </sheetViews>
  <sheetFormatPr baseColWidth="10" defaultRowHeight="15" x14ac:dyDescent="0.25"/>
  <cols>
    <col min="1" max="1" width="5.7109375" style="1" customWidth="1"/>
    <col min="2" max="2" width="18.28515625" customWidth="1"/>
    <col min="3" max="3" width="11.42578125" style="1"/>
    <col min="4" max="5" width="10.5703125" style="1" bestFit="1" customWidth="1"/>
    <col min="6" max="6" width="9.5703125" style="1" bestFit="1" customWidth="1"/>
    <col min="7" max="7" width="6.140625" style="1" bestFit="1" customWidth="1"/>
    <col min="8" max="8" width="5.5703125" style="1" bestFit="1" customWidth="1"/>
    <col min="9" max="9" width="5.140625" style="1" bestFit="1" customWidth="1"/>
    <col min="10" max="10" width="8.7109375" style="1" bestFit="1" customWidth="1"/>
    <col min="11" max="11" width="7.42578125" style="1" bestFit="1" customWidth="1"/>
    <col min="12" max="13" width="9.5703125" style="1" bestFit="1" customWidth="1"/>
    <col min="14" max="15" width="9.5703125" style="1" customWidth="1"/>
    <col min="16" max="16" width="7.28515625" style="1" bestFit="1" customWidth="1"/>
    <col min="17" max="18" width="9.140625" style="1" bestFit="1" customWidth="1"/>
    <col min="19" max="20" width="9.5703125" style="1" bestFit="1" customWidth="1"/>
    <col min="21" max="21" width="10.85546875" style="1" bestFit="1" customWidth="1"/>
    <col min="22" max="22" width="9.5703125" style="1" bestFit="1" customWidth="1"/>
    <col min="23" max="23" width="5.140625" style="1" bestFit="1" customWidth="1"/>
    <col min="24" max="24" width="2.85546875" style="18" customWidth="1"/>
    <col min="25" max="25" width="7.140625" style="1" bestFit="1" customWidth="1"/>
    <col min="26" max="26" width="12.42578125" bestFit="1" customWidth="1"/>
    <col min="27" max="27" width="12.7109375" style="1" bestFit="1" customWidth="1"/>
    <col min="28" max="28" width="11.42578125" style="1"/>
  </cols>
  <sheetData>
    <row r="1" spans="1:28" ht="26.25" x14ac:dyDescent="0.4">
      <c r="A1" s="5" t="s">
        <v>0</v>
      </c>
    </row>
    <row r="3" spans="1:28" x14ac:dyDescent="0.25">
      <c r="A3" s="4"/>
      <c r="B3" s="3"/>
      <c r="C3" s="4" t="s">
        <v>20</v>
      </c>
      <c r="D3" s="8" t="s">
        <v>5</v>
      </c>
      <c r="E3" s="4" t="s">
        <v>5</v>
      </c>
      <c r="F3" s="8" t="s">
        <v>6</v>
      </c>
      <c r="G3" s="8" t="s">
        <v>21</v>
      </c>
      <c r="H3" s="4" t="s">
        <v>30</v>
      </c>
      <c r="I3" s="4" t="s">
        <v>31</v>
      </c>
      <c r="J3" s="8" t="s">
        <v>23</v>
      </c>
      <c r="K3" s="4" t="s">
        <v>37</v>
      </c>
      <c r="L3" s="8" t="s">
        <v>26</v>
      </c>
      <c r="M3" s="8" t="s">
        <v>25</v>
      </c>
      <c r="N3" s="8" t="s">
        <v>35</v>
      </c>
      <c r="O3" s="8" t="s">
        <v>36</v>
      </c>
      <c r="P3" s="8" t="s">
        <v>39</v>
      </c>
      <c r="Q3" s="4" t="s">
        <v>41</v>
      </c>
      <c r="R3" s="4" t="s">
        <v>42</v>
      </c>
      <c r="S3" s="8" t="s">
        <v>48</v>
      </c>
      <c r="T3" s="8" t="s">
        <v>47</v>
      </c>
      <c r="U3" s="8" t="s">
        <v>54</v>
      </c>
      <c r="V3" s="8" t="s">
        <v>52</v>
      </c>
      <c r="W3" s="8" t="s">
        <v>53</v>
      </c>
      <c r="X3" s="19"/>
      <c r="Y3" s="4" t="s">
        <v>90</v>
      </c>
      <c r="Z3" s="4" t="s">
        <v>91</v>
      </c>
      <c r="AA3" s="4" t="s">
        <v>92</v>
      </c>
    </row>
    <row r="4" spans="1:28" s="7" customFormat="1" x14ac:dyDescent="0.25">
      <c r="A4" s="6" t="s">
        <v>27</v>
      </c>
      <c r="B4" s="7" t="s">
        <v>1</v>
      </c>
      <c r="C4" s="16" t="s">
        <v>20</v>
      </c>
      <c r="D4" s="6" t="s">
        <v>2</v>
      </c>
      <c r="E4" s="6" t="s">
        <v>3</v>
      </c>
      <c r="F4" s="6" t="s">
        <v>4</v>
      </c>
      <c r="G4" s="6" t="s">
        <v>28</v>
      </c>
      <c r="H4" s="6" t="s">
        <v>29</v>
      </c>
      <c r="I4" s="6" t="s">
        <v>32</v>
      </c>
      <c r="J4" s="6" t="s">
        <v>24</v>
      </c>
      <c r="K4" s="6" t="s">
        <v>38</v>
      </c>
      <c r="L4" s="6" t="s">
        <v>22</v>
      </c>
      <c r="M4" s="6" t="s">
        <v>59</v>
      </c>
      <c r="N4" s="6" t="s">
        <v>33</v>
      </c>
      <c r="O4" s="6" t="s">
        <v>34</v>
      </c>
      <c r="P4" s="6" t="s">
        <v>40</v>
      </c>
      <c r="Q4" s="6" t="s">
        <v>43</v>
      </c>
      <c r="R4" s="6" t="s">
        <v>44</v>
      </c>
      <c r="S4" s="6" t="s">
        <v>45</v>
      </c>
      <c r="T4" s="6" t="s">
        <v>46</v>
      </c>
      <c r="U4" s="6" t="s">
        <v>49</v>
      </c>
      <c r="V4" s="6" t="s">
        <v>50</v>
      </c>
      <c r="W4" s="6" t="s">
        <v>51</v>
      </c>
      <c r="X4" s="20"/>
      <c r="Y4" s="6"/>
      <c r="AA4" s="6"/>
      <c r="AB4" s="6"/>
    </row>
    <row r="5" spans="1:28" x14ac:dyDescent="0.25">
      <c r="A5" s="1">
        <f>RANK(C5,C$5:C$54,0)</f>
        <v>1</v>
      </c>
      <c r="B5" t="s">
        <v>10</v>
      </c>
      <c r="C5" s="1">
        <f>SUM(D5:W5)</f>
        <v>700</v>
      </c>
      <c r="F5" s="1">
        <v>70</v>
      </c>
      <c r="G5" s="1">
        <v>70</v>
      </c>
      <c r="J5" s="1">
        <v>50</v>
      </c>
      <c r="L5" s="1">
        <v>70</v>
      </c>
      <c r="M5" s="1">
        <v>80</v>
      </c>
      <c r="N5" s="1">
        <v>50</v>
      </c>
      <c r="O5" s="1">
        <v>50</v>
      </c>
      <c r="S5" s="1">
        <v>90</v>
      </c>
      <c r="T5" s="1">
        <v>60</v>
      </c>
      <c r="V5" s="1">
        <v>60</v>
      </c>
      <c r="W5" s="1">
        <v>50</v>
      </c>
      <c r="Y5" s="1">
        <f>COUNTIF(D5:W5,"&gt;0")</f>
        <v>11</v>
      </c>
      <c r="Z5" s="17">
        <f>C5/Y5</f>
        <v>63.636363636363633</v>
      </c>
      <c r="AA5" s="1">
        <f>RANK(Z5,Z$5:Z$54,0)</f>
        <v>3</v>
      </c>
    </row>
    <row r="6" spans="1:28" x14ac:dyDescent="0.25">
      <c r="A6" s="1">
        <f>RANK(C6,C$5:C$54,0)</f>
        <v>2</v>
      </c>
      <c r="B6" t="s">
        <v>7</v>
      </c>
      <c r="C6" s="1">
        <f t="shared" ref="C6:C22" si="0">SUM(D6:W6)</f>
        <v>505</v>
      </c>
      <c r="F6" s="1">
        <v>85</v>
      </c>
      <c r="L6" s="1">
        <v>90</v>
      </c>
      <c r="M6" s="1">
        <v>90</v>
      </c>
      <c r="S6" s="1">
        <v>100</v>
      </c>
      <c r="T6" s="1">
        <v>70</v>
      </c>
      <c r="V6" s="1">
        <v>70</v>
      </c>
      <c r="Y6" s="1">
        <f>COUNTIF(D6:W6,"&gt;0")</f>
        <v>6</v>
      </c>
      <c r="Z6" s="17">
        <f>C6/Y6</f>
        <v>84.166666666666671</v>
      </c>
      <c r="AA6" s="1">
        <f t="shared" ref="AA6:AA22" si="1">RANK(Z6,Z$5:Z$54,0)</f>
        <v>1</v>
      </c>
    </row>
    <row r="7" spans="1:28" x14ac:dyDescent="0.25">
      <c r="A7" s="1">
        <f>RANK(C7,C$5:C$54,0)</f>
        <v>3</v>
      </c>
      <c r="B7" t="s">
        <v>85</v>
      </c>
      <c r="C7" s="1">
        <f t="shared" si="0"/>
        <v>400</v>
      </c>
      <c r="D7" s="1">
        <v>60</v>
      </c>
      <c r="G7" s="1">
        <v>80</v>
      </c>
      <c r="L7" s="1">
        <v>80</v>
      </c>
      <c r="P7" s="1">
        <v>50</v>
      </c>
      <c r="T7" s="1">
        <v>80</v>
      </c>
      <c r="W7" s="1">
        <v>50</v>
      </c>
      <c r="Y7" s="1">
        <f>COUNTIF(D7:W7,"&gt;0")</f>
        <v>6</v>
      </c>
      <c r="Z7" s="17">
        <f>C7/Y7</f>
        <v>66.666666666666671</v>
      </c>
      <c r="AA7" s="1">
        <f t="shared" si="1"/>
        <v>2</v>
      </c>
    </row>
    <row r="8" spans="1:28" x14ac:dyDescent="0.25">
      <c r="A8" s="1">
        <f>RANK(C8,C$5:C$54,0)</f>
        <v>4</v>
      </c>
      <c r="B8" t="s">
        <v>87</v>
      </c>
      <c r="C8" s="1">
        <f t="shared" si="0"/>
        <v>250</v>
      </c>
      <c r="L8" s="1">
        <v>60</v>
      </c>
      <c r="M8" s="1">
        <v>60</v>
      </c>
      <c r="S8" s="1">
        <v>80</v>
      </c>
      <c r="V8" s="1">
        <v>50</v>
      </c>
      <c r="Y8" s="1">
        <f>COUNTIF(D8:W8,"&gt;0")</f>
        <v>4</v>
      </c>
      <c r="Z8" s="17">
        <f>C8/Y8</f>
        <v>62.5</v>
      </c>
      <c r="AA8" s="1">
        <f t="shared" si="1"/>
        <v>4</v>
      </c>
    </row>
    <row r="9" spans="1:28" x14ac:dyDescent="0.25">
      <c r="A9" s="1">
        <f>RANK(C9,C$5:C$54,0)</f>
        <v>5</v>
      </c>
      <c r="B9" t="s">
        <v>58</v>
      </c>
      <c r="C9" s="1">
        <f t="shared" si="0"/>
        <v>207.5</v>
      </c>
      <c r="D9" s="1">
        <v>10</v>
      </c>
      <c r="F9" s="1">
        <v>37.5</v>
      </c>
      <c r="G9" s="1">
        <v>10</v>
      </c>
      <c r="J9" s="1" t="s">
        <v>86</v>
      </c>
      <c r="L9" s="1">
        <v>10</v>
      </c>
      <c r="M9" s="1">
        <v>70</v>
      </c>
      <c r="S9" s="1">
        <v>70</v>
      </c>
      <c r="Y9" s="1">
        <f>COUNTIF(D9:W9,"&gt;0")</f>
        <v>6</v>
      </c>
      <c r="Z9" s="17">
        <f>C9/Y9</f>
        <v>34.583333333333336</v>
      </c>
      <c r="AA9" s="1">
        <f t="shared" si="1"/>
        <v>6</v>
      </c>
    </row>
    <row r="10" spans="1:28" x14ac:dyDescent="0.25">
      <c r="A10" s="1">
        <f>RANK(C10,C$5:C$54,0)</f>
        <v>6</v>
      </c>
      <c r="B10" t="s">
        <v>16</v>
      </c>
      <c r="C10" s="1">
        <f t="shared" si="0"/>
        <v>150</v>
      </c>
      <c r="F10" s="1">
        <v>40</v>
      </c>
      <c r="G10" s="1">
        <v>60</v>
      </c>
      <c r="M10" s="1">
        <v>50</v>
      </c>
      <c r="Y10" s="1">
        <f>COUNTIF(D10:W10,"&gt;0")</f>
        <v>3</v>
      </c>
      <c r="Z10" s="17">
        <f>C10/Y10</f>
        <v>50</v>
      </c>
      <c r="AA10" s="1">
        <f t="shared" si="1"/>
        <v>5</v>
      </c>
    </row>
    <row r="11" spans="1:28" x14ac:dyDescent="0.25">
      <c r="A11" s="1">
        <f>RANK(C11,C$5:C$54,0)</f>
        <v>7</v>
      </c>
      <c r="B11" t="s">
        <v>8</v>
      </c>
      <c r="C11" s="1">
        <f t="shared" si="0"/>
        <v>80</v>
      </c>
      <c r="F11" s="1">
        <v>80</v>
      </c>
      <c r="Z11" s="17">
        <v>0</v>
      </c>
      <c r="AA11" s="1">
        <f t="shared" si="1"/>
        <v>8</v>
      </c>
    </row>
    <row r="12" spans="1:28" x14ac:dyDescent="0.25">
      <c r="A12" s="1">
        <f>RANK(C12,C$5:C$54,0)</f>
        <v>8</v>
      </c>
      <c r="B12" t="s">
        <v>12</v>
      </c>
      <c r="C12" s="1">
        <f t="shared" si="0"/>
        <v>60</v>
      </c>
      <c r="F12" s="1">
        <v>60</v>
      </c>
      <c r="Z12" s="17">
        <v>0</v>
      </c>
      <c r="AA12" s="1">
        <f t="shared" si="1"/>
        <v>8</v>
      </c>
    </row>
    <row r="13" spans="1:28" x14ac:dyDescent="0.25">
      <c r="A13" s="1">
        <f>RANK(C13,C$5:C$54,0)</f>
        <v>8</v>
      </c>
      <c r="B13" t="s">
        <v>88</v>
      </c>
      <c r="C13" s="1">
        <f t="shared" si="0"/>
        <v>60</v>
      </c>
      <c r="S13" s="1">
        <v>60</v>
      </c>
      <c r="Z13" s="17">
        <v>0</v>
      </c>
      <c r="AA13" s="1">
        <f t="shared" si="1"/>
        <v>8</v>
      </c>
    </row>
    <row r="14" spans="1:28" x14ac:dyDescent="0.25">
      <c r="A14" s="1">
        <f>RANK(C14,C$5:C$54,0)</f>
        <v>10</v>
      </c>
      <c r="B14" t="s">
        <v>13</v>
      </c>
      <c r="C14" s="1">
        <f t="shared" si="0"/>
        <v>55</v>
      </c>
      <c r="F14" s="1">
        <v>55</v>
      </c>
      <c r="Z14" s="17">
        <v>0</v>
      </c>
      <c r="AA14" s="1">
        <f t="shared" si="1"/>
        <v>8</v>
      </c>
    </row>
    <row r="15" spans="1:28" x14ac:dyDescent="0.25">
      <c r="A15" s="1">
        <f>RANK(C15,C$5:C$54,0)</f>
        <v>11</v>
      </c>
      <c r="B15" t="s">
        <v>14</v>
      </c>
      <c r="C15" s="1">
        <f t="shared" si="0"/>
        <v>50</v>
      </c>
      <c r="F15" s="1">
        <v>50</v>
      </c>
      <c r="Z15" s="17">
        <v>0</v>
      </c>
      <c r="AA15" s="1">
        <f t="shared" si="1"/>
        <v>8</v>
      </c>
    </row>
    <row r="16" spans="1:28" x14ac:dyDescent="0.25">
      <c r="A16" s="1">
        <f>RANK(C16,C$5:C$54,0)</f>
        <v>12</v>
      </c>
      <c r="B16" t="s">
        <v>15</v>
      </c>
      <c r="C16" s="1">
        <f t="shared" si="0"/>
        <v>45</v>
      </c>
      <c r="F16" s="1">
        <v>45</v>
      </c>
      <c r="Z16" s="17">
        <v>0</v>
      </c>
      <c r="AA16" s="1">
        <f t="shared" si="1"/>
        <v>8</v>
      </c>
    </row>
    <row r="17" spans="1:27" x14ac:dyDescent="0.25">
      <c r="A17" s="1">
        <f>RANK(C17,C$5:C$54,0)</f>
        <v>13</v>
      </c>
      <c r="B17" t="s">
        <v>9</v>
      </c>
      <c r="C17" s="1">
        <f t="shared" si="0"/>
        <v>37.5</v>
      </c>
      <c r="F17" s="1">
        <v>37.5</v>
      </c>
      <c r="Z17" s="17">
        <v>0</v>
      </c>
      <c r="AA17" s="1">
        <f t="shared" si="1"/>
        <v>8</v>
      </c>
    </row>
    <row r="18" spans="1:27" x14ac:dyDescent="0.25">
      <c r="A18" s="1">
        <f>RANK(C18,C$5:C$54,0)</f>
        <v>14</v>
      </c>
      <c r="B18" t="s">
        <v>17</v>
      </c>
      <c r="C18" s="1">
        <f t="shared" si="0"/>
        <v>35</v>
      </c>
      <c r="F18" s="1">
        <v>35</v>
      </c>
      <c r="Z18" s="17">
        <v>0</v>
      </c>
      <c r="AA18" s="1">
        <f t="shared" si="1"/>
        <v>8</v>
      </c>
    </row>
    <row r="19" spans="1:27" x14ac:dyDescent="0.25">
      <c r="A19" s="1">
        <f>RANK(C19,C$5:C$54,0)</f>
        <v>15</v>
      </c>
      <c r="B19" t="s">
        <v>11</v>
      </c>
      <c r="C19" s="1">
        <f t="shared" si="0"/>
        <v>32.5</v>
      </c>
      <c r="F19" s="1">
        <v>32.5</v>
      </c>
      <c r="Z19" s="17">
        <v>0</v>
      </c>
      <c r="AA19" s="1">
        <f t="shared" si="1"/>
        <v>8</v>
      </c>
    </row>
    <row r="20" spans="1:27" x14ac:dyDescent="0.25">
      <c r="A20" s="1">
        <f>RANK(C20,C$5:C$54,0)</f>
        <v>16</v>
      </c>
      <c r="B20" t="s">
        <v>18</v>
      </c>
      <c r="C20" s="1">
        <f t="shared" si="0"/>
        <v>30</v>
      </c>
      <c r="F20" s="1">
        <v>30</v>
      </c>
      <c r="Z20" s="17">
        <v>0</v>
      </c>
      <c r="AA20" s="1">
        <f t="shared" si="1"/>
        <v>8</v>
      </c>
    </row>
    <row r="21" spans="1:27" x14ac:dyDescent="0.25">
      <c r="A21" s="1">
        <f>RANK(C21,C$5:C$54,0)</f>
        <v>17</v>
      </c>
      <c r="B21" t="s">
        <v>19</v>
      </c>
      <c r="C21" s="1">
        <f t="shared" si="0"/>
        <v>25</v>
      </c>
      <c r="F21" s="1">
        <v>25</v>
      </c>
      <c r="Z21" s="17">
        <v>0</v>
      </c>
      <c r="AA21" s="1">
        <f t="shared" si="1"/>
        <v>8</v>
      </c>
    </row>
    <row r="22" spans="1:27" x14ac:dyDescent="0.25">
      <c r="A22" s="1">
        <f>RANK(C22,C$5:C$54,0)</f>
        <v>18</v>
      </c>
      <c r="B22" t="s">
        <v>89</v>
      </c>
      <c r="C22" s="1">
        <f t="shared" si="0"/>
        <v>20</v>
      </c>
      <c r="S22" s="1">
        <v>10</v>
      </c>
      <c r="T22" s="1">
        <v>10</v>
      </c>
      <c r="Y22" s="1">
        <f>COUNTIF(D22:W22,"&gt;0")</f>
        <v>2</v>
      </c>
      <c r="Z22" s="17">
        <f>C22/Y22</f>
        <v>10</v>
      </c>
      <c r="AA22" s="1">
        <f t="shared" si="1"/>
        <v>7</v>
      </c>
    </row>
    <row r="24" spans="1:27" x14ac:dyDescent="0.25">
      <c r="A24" s="9" t="s">
        <v>57</v>
      </c>
    </row>
    <row r="25" spans="1:27" x14ac:dyDescent="0.25">
      <c r="A25" s="9" t="s">
        <v>93</v>
      </c>
    </row>
    <row r="27" spans="1:27" x14ac:dyDescent="0.25">
      <c r="A27" s="10"/>
      <c r="B27" t="s">
        <v>55</v>
      </c>
    </row>
    <row r="28" spans="1:27" x14ac:dyDescent="0.25">
      <c r="A28" s="2"/>
      <c r="B28" t="s">
        <v>56</v>
      </c>
    </row>
    <row r="30" spans="1:27" x14ac:dyDescent="0.25">
      <c r="A30" s="9"/>
    </row>
  </sheetData>
  <sortState ref="A5:AA22">
    <sortCondition ref="A5:A2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1"/>
  <sheetViews>
    <sheetView workbookViewId="0">
      <selection activeCell="A17" sqref="A17"/>
    </sheetView>
  </sheetViews>
  <sheetFormatPr baseColWidth="10" defaultRowHeight="15" x14ac:dyDescent="0.25"/>
  <cols>
    <col min="1" max="1" width="4.85546875" customWidth="1"/>
  </cols>
  <sheetData>
    <row r="3" spans="1:3" x14ac:dyDescent="0.25">
      <c r="A3" s="11" t="s">
        <v>60</v>
      </c>
      <c r="B3" s="12"/>
      <c r="C3" s="12"/>
    </row>
    <row r="4" spans="1:3" x14ac:dyDescent="0.25">
      <c r="A4" s="13"/>
      <c r="B4" s="12"/>
      <c r="C4" s="12"/>
    </row>
    <row r="5" spans="1:3" x14ac:dyDescent="0.25">
      <c r="A5" s="13" t="s">
        <v>61</v>
      </c>
      <c r="B5" s="12"/>
      <c r="C5" s="12"/>
    </row>
    <row r="6" spans="1:3" x14ac:dyDescent="0.25">
      <c r="A6" s="13" t="s">
        <v>62</v>
      </c>
      <c r="B6" s="12"/>
      <c r="C6" s="12"/>
    </row>
    <row r="7" spans="1:3" x14ac:dyDescent="0.25">
      <c r="A7" s="13" t="s">
        <v>63</v>
      </c>
      <c r="B7" s="12"/>
      <c r="C7" s="12"/>
    </row>
    <row r="8" spans="1:3" x14ac:dyDescent="0.25">
      <c r="A8" s="13"/>
      <c r="B8" s="12"/>
      <c r="C8" s="12"/>
    </row>
    <row r="9" spans="1:3" x14ac:dyDescent="0.25">
      <c r="A9" s="13" t="s">
        <v>64</v>
      </c>
      <c r="B9" s="12"/>
      <c r="C9" s="12"/>
    </row>
    <row r="10" spans="1:3" x14ac:dyDescent="0.25">
      <c r="A10" s="13" t="s">
        <v>65</v>
      </c>
      <c r="B10" s="13" t="s">
        <v>66</v>
      </c>
      <c r="C10" s="12"/>
    </row>
    <row r="11" spans="1:3" x14ac:dyDescent="0.25">
      <c r="A11" s="13" t="s">
        <v>67</v>
      </c>
      <c r="B11" s="13" t="s">
        <v>68</v>
      </c>
      <c r="C11" s="12"/>
    </row>
    <row r="12" spans="1:3" x14ac:dyDescent="0.25">
      <c r="A12" s="13" t="s">
        <v>69</v>
      </c>
      <c r="B12" s="13" t="s">
        <v>70</v>
      </c>
      <c r="C12" s="12"/>
    </row>
    <row r="13" spans="1:3" x14ac:dyDescent="0.25">
      <c r="A13" s="13" t="s">
        <v>71</v>
      </c>
      <c r="B13" s="13" t="s">
        <v>72</v>
      </c>
      <c r="C13" s="12"/>
    </row>
    <row r="14" spans="1:3" x14ac:dyDescent="0.25">
      <c r="A14" s="12"/>
      <c r="B14" s="13" t="s">
        <v>73</v>
      </c>
    </row>
    <row r="15" spans="1:3" x14ac:dyDescent="0.25">
      <c r="B15" s="13" t="s">
        <v>74</v>
      </c>
      <c r="C15" s="12"/>
    </row>
    <row r="16" spans="1:3" x14ac:dyDescent="0.25">
      <c r="B16" s="13" t="s">
        <v>75</v>
      </c>
      <c r="C16" s="12"/>
    </row>
    <row r="17" spans="1:3" x14ac:dyDescent="0.25">
      <c r="A17" s="14" t="s">
        <v>76</v>
      </c>
      <c r="B17" s="13" t="s">
        <v>84</v>
      </c>
      <c r="C17" s="12"/>
    </row>
    <row r="18" spans="1:3" x14ac:dyDescent="0.25">
      <c r="A18" s="13" t="s">
        <v>77</v>
      </c>
      <c r="B18" s="13" t="s">
        <v>78</v>
      </c>
      <c r="C18" s="12"/>
    </row>
    <row r="19" spans="1:3" x14ac:dyDescent="0.25">
      <c r="A19" s="13" t="s">
        <v>79</v>
      </c>
      <c r="B19" s="13" t="s">
        <v>80</v>
      </c>
      <c r="C19" s="12"/>
    </row>
    <row r="20" spans="1:3" x14ac:dyDescent="0.25">
      <c r="A20" s="14" t="s">
        <v>81</v>
      </c>
      <c r="B20" s="13" t="s">
        <v>82</v>
      </c>
      <c r="C20" s="12"/>
    </row>
    <row r="21" spans="1:3" x14ac:dyDescent="0.25">
      <c r="A21" s="15"/>
      <c r="B21" s="13" t="s">
        <v>83</v>
      </c>
      <c r="C21" s="12"/>
    </row>
  </sheetData>
  <hyperlinks>
    <hyperlink ref="B19" r:id="rId1" display="http://www.free-eagle.at/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Quercup 2013-14</vt:lpstr>
      <vt:lpstr>Regelment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Richter</dc:creator>
  <cp:lastModifiedBy>Paul Richter</cp:lastModifiedBy>
  <dcterms:created xsi:type="dcterms:W3CDTF">2013-10-19T22:51:36Z</dcterms:created>
  <dcterms:modified xsi:type="dcterms:W3CDTF">2014-01-13T07:30:23Z</dcterms:modified>
</cp:coreProperties>
</file>