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LC 2019-09-11" sheetId="1" state="visible" r:id="rId2"/>
    <sheet name="Bestenliste" sheetId="2" state="visible" r:id="rId3"/>
    <sheet name="ULC 2019-09-11_Punktewertung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<sst xmlns="http://schemas.openxmlformats.org/spreadsheetml/2006/main" count="279" uniqueCount="65">
  <si>
    <t xml:space="preserve">Bahnmeeting ULC-Horn am 11.09.2019</t>
  </si>
  <si>
    <t xml:space="preserve">Punkte lt. https://www.laeuferzehnkampf.de/DE-Punkte.html</t>
  </si>
  <si>
    <t xml:space="preserve">Faktor A</t>
  </si>
  <si>
    <t xml:space="preserve">Startnummer</t>
  </si>
  <si>
    <t xml:space="preserve">Name</t>
  </si>
  <si>
    <t xml:space="preserve">Verein</t>
  </si>
  <si>
    <t xml:space="preserve">100m</t>
  </si>
  <si>
    <t xml:space="preserve">400m</t>
  </si>
  <si>
    <t xml:space="preserve">1000m</t>
  </si>
  <si>
    <t xml:space="preserve">3000m</t>
  </si>
  <si>
    <t xml:space="preserve">Faktor B</t>
  </si>
  <si>
    <t xml:space="preserve">Kurt Körner</t>
  </si>
  <si>
    <t xml:space="preserve">FREE EAGLE Fun Racing Team</t>
  </si>
  <si>
    <t xml:space="preserve">Franz Weninger</t>
  </si>
  <si>
    <t xml:space="preserve">Jürgen Haiderer</t>
  </si>
  <si>
    <t xml:space="preserve">Martin Stumpf</t>
  </si>
  <si>
    <t xml:space="preserve">DNF</t>
  </si>
  <si>
    <t xml:space="preserve">-</t>
  </si>
  <si>
    <t xml:space="preserve">Paul Richter</t>
  </si>
  <si>
    <t xml:space="preserve">Alois Lechner</t>
  </si>
  <si>
    <t xml:space="preserve">Thomas Gössl</t>
  </si>
  <si>
    <t xml:space="preserve">Walter Fasching</t>
  </si>
  <si>
    <t xml:space="preserve">Franz Heily</t>
  </si>
  <si>
    <t xml:space="preserve">Benjamin Friedl</t>
  </si>
  <si>
    <t xml:space="preserve">ULC-Horn</t>
  </si>
  <si>
    <t xml:space="preserve">Andreas Kirschner</t>
  </si>
  <si>
    <t xml:space="preserve">SC Zwickl Zwettl</t>
  </si>
  <si>
    <t xml:space="preserve">Franz Langthaler</t>
  </si>
  <si>
    <t xml:space="preserve">Valerie Mang</t>
  </si>
  <si>
    <t xml:space="preserve">Patrick Grünberger</t>
  </si>
  <si>
    <t xml:space="preserve">Optik Friedl</t>
  </si>
  <si>
    <t xml:space="preserve">Katrin Rosner</t>
  </si>
  <si>
    <t xml:space="preserve">Anja Popp</t>
  </si>
  <si>
    <t xml:space="preserve">Yara Kremser</t>
  </si>
  <si>
    <t xml:space="preserve">Emilia Gschmeidler</t>
  </si>
  <si>
    <t xml:space="preserve">Iris Kumhera</t>
  </si>
  <si>
    <t xml:space="preserve">Lisa Sperber</t>
  </si>
  <si>
    <t xml:space="preserve">Magdalena Hengstberger</t>
  </si>
  <si>
    <t xml:space="preserve">Julia Weese</t>
  </si>
  <si>
    <t xml:space="preserve">Martina Glanz</t>
  </si>
  <si>
    <t xml:space="preserve">Laura Sperber</t>
  </si>
  <si>
    <t xml:space="preserve">Constanze Mang</t>
  </si>
  <si>
    <t xml:space="preserve">Stephan Sprung</t>
  </si>
  <si>
    <t xml:space="preserve">Elisabeth Hengstberger</t>
  </si>
  <si>
    <t xml:space="preserve">Maja Mazek</t>
  </si>
  <si>
    <t xml:space="preserve">Franz Eidher</t>
  </si>
  <si>
    <t xml:space="preserve">Miriam Kaindl</t>
  </si>
  <si>
    <t xml:space="preserve">Lorenz Kroat</t>
  </si>
  <si>
    <t xml:space="preserve">Raphael Sprung</t>
  </si>
  <si>
    <t xml:space="preserve">Johannes Zach</t>
  </si>
  <si>
    <t xml:space="preserve">David Sperber</t>
  </si>
  <si>
    <t xml:space="preserve">Lara Eisner</t>
  </si>
  <si>
    <t xml:space="preserve">FREE EAGLE Laufbahn Leistungen</t>
  </si>
  <si>
    <t xml:space="preserve">Datum</t>
  </si>
  <si>
    <t xml:space="preserve">Ort</t>
  </si>
  <si>
    <t xml:space="preserve">Distanz</t>
  </si>
  <si>
    <t xml:space="preserve">Zeit</t>
  </si>
  <si>
    <t xml:space="preserve">Rang</t>
  </si>
  <si>
    <t xml:space="preserve">ULC Horn Meeting</t>
  </si>
  <si>
    <t xml:space="preserve">DNS</t>
  </si>
  <si>
    <t xml:space="preserve">Thomas Gössl 2003</t>
  </si>
  <si>
    <t xml:space="preserve">Thomas Gössl 2002</t>
  </si>
  <si>
    <t xml:space="preserve">Bahnmeeting ULC-Horn am 11.09.2019 – Punktewertung</t>
  </si>
  <si>
    <t xml:space="preserve">Gesamt</t>
  </si>
  <si>
    <t xml:space="preserve">Punkte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</si>
</sst>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:SS.00"/>
    <numFmt numFmtId="167" formatCode="YYYY\-MM\-DD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D966"/>
        <bgColor rgb="FFFFFF99"/>
      </patternFill>
    </fill>
    <fill>
      <patternFill patternType="solid">
        <fgColor rgb="FFFFF2CC"/>
        <bgColor rgb="FFFFFFFF"/>
      </patternFill>
    </fill>
    <fill>
      <patternFill patternType="solid">
        <fgColor rgb="FFFFCC00"/>
        <bgColor rgb="FFFFD966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3" topLeftCell="A4" activePane="bottomLeft" state="frozen"/>
      <selection pane="topLeft" activeCell="A1" activeCellId="0" sqref="A1"/>
      <selection pane="bottomLeft" activeCell="G30" activeCellId="0" sqref="G30"/>
    </sheetView>
  </sheetViews>
  <sheetFormatPr defaultRowHeight="12.8" outlineLevelRow="0" outlineLevelCol="0"/>
  <cols>
    <col collapsed="false" customWidth="true" hidden="false" outlineLevel="0" max="1" min="1" style="1" width="12.14"/>
    <col collapsed="false" customWidth="true" hidden="false" outlineLevel="0" max="2" min="2" style="2" width="23.42"/>
    <col collapsed="false" customWidth="true" hidden="false" outlineLevel="0" max="3" min="3" style="2" width="25.86"/>
    <col collapsed="false" customWidth="false" hidden="false" outlineLevel="0" max="4" min="4" style="3" width="11.42"/>
    <col collapsed="false" customWidth="true" hidden="false" outlineLevel="0" max="5" min="5" style="3" width="4.29"/>
    <col collapsed="false" customWidth="false" hidden="false" outlineLevel="0" max="6" min="6" style="3" width="11.42"/>
    <col collapsed="false" customWidth="true" hidden="false" outlineLevel="0" max="7" min="7" style="3" width="4.29"/>
    <col collapsed="false" customWidth="false" hidden="false" outlineLevel="0" max="8" min="8" style="3" width="11.42"/>
    <col collapsed="false" customWidth="true" hidden="false" outlineLevel="0" max="9" min="9" style="3" width="4.29"/>
    <col collapsed="false" customWidth="false" hidden="false" outlineLevel="0" max="10" min="10" style="3" width="11.42"/>
    <col collapsed="false" customWidth="true" hidden="false" outlineLevel="0" max="11" min="11" style="3" width="4.29"/>
    <col collapsed="false" customWidth="true" hidden="false" outlineLevel="0" max="12" min="12" style="2" width="3.97"/>
    <col collapsed="false" customWidth="false" hidden="false" outlineLevel="0" max="1023" min="13" style="2" width="11.42"/>
    <col collapsed="false" customWidth="false" hidden="false" outlineLevel="0" max="1025" min="1024" style="0" width="11.42"/>
  </cols>
  <sheetData>
    <row r="1" customFormat="false" ht="13.8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"/>
      <c r="N1" s="2" t="s">
        <v>1</v>
      </c>
    </row>
    <row r="2" customFormat="false" ht="13.8" hidden="false" customHeight="false" outlineLevel="0" collapsed="false">
      <c r="A2" s="4"/>
      <c r="B2" s="5"/>
      <c r="C2" s="5"/>
      <c r="D2" s="5"/>
      <c r="E2" s="5"/>
      <c r="F2" s="5"/>
      <c r="G2" s="5"/>
      <c r="H2" s="5"/>
      <c r="I2" s="5"/>
      <c r="J2" s="5"/>
      <c r="K2" s="5"/>
      <c r="M2" s="2" t="s">
        <v>2</v>
      </c>
      <c r="N2" s="2" t="n">
        <v>5.2805</v>
      </c>
      <c r="O2" s="2" t="n">
        <v>0.27741</v>
      </c>
      <c r="P2" s="2" t="n">
        <v>0.031319</v>
      </c>
      <c r="Q2" s="6" t="n">
        <v>0.002634</v>
      </c>
    </row>
    <row r="3" s="7" customFormat="true" ht="13.8" hidden="false" customHeight="false" outlineLevel="0" collapsed="false">
      <c r="A3" s="7" t="s">
        <v>3</v>
      </c>
      <c r="B3" s="7" t="s">
        <v>4</v>
      </c>
      <c r="C3" s="7" t="s">
        <v>5</v>
      </c>
      <c r="D3" s="8" t="s">
        <v>6</v>
      </c>
      <c r="E3" s="8"/>
      <c r="F3" s="8" t="s">
        <v>7</v>
      </c>
      <c r="G3" s="8"/>
      <c r="H3" s="8" t="s">
        <v>8</v>
      </c>
      <c r="I3" s="8"/>
      <c r="J3" s="8" t="s">
        <v>9</v>
      </c>
      <c r="K3" s="8"/>
      <c r="M3" s="2" t="s">
        <v>10</v>
      </c>
      <c r="N3" s="2" t="n">
        <v>24.526</v>
      </c>
      <c r="O3" s="2" t="n">
        <v>107.009</v>
      </c>
      <c r="P3" s="2" t="n">
        <v>318.491</v>
      </c>
      <c r="Q3" s="2" t="n">
        <v>1098.235</v>
      </c>
      <c r="AMJ3" s="0"/>
    </row>
    <row r="4" customFormat="false" ht="13.8" hidden="false" customHeight="false" outlineLevel="0" collapsed="false">
      <c r="A4" s="1" t="n">
        <v>188</v>
      </c>
      <c r="B4" s="2" t="s">
        <v>11</v>
      </c>
      <c r="C4" s="2" t="s">
        <v>12</v>
      </c>
      <c r="D4" s="9" t="n">
        <v>15.03</v>
      </c>
      <c r="E4" s="1" t="n">
        <f aca="false">RANK(D4,D$4:D$12,1)</f>
        <v>2</v>
      </c>
      <c r="F4" s="10" t="n">
        <v>0.000789467592592593</v>
      </c>
      <c r="G4" s="1" t="n">
        <f aca="false">RANK(F4,F$4:F$12,1)</f>
        <v>2</v>
      </c>
      <c r="H4" s="10" t="n">
        <v>0.00241469907407407</v>
      </c>
      <c r="I4" s="1" t="n">
        <f aca="false">RANK(H4,H$4:H$12,1)</f>
        <v>2</v>
      </c>
      <c r="J4" s="10" t="n">
        <v>0.00845555555555555</v>
      </c>
      <c r="K4" s="1" t="n">
        <f aca="false">RANK(J4,J$4:J$12,1)</f>
        <v>2</v>
      </c>
      <c r="N4" s="2" t="n">
        <f aca="false">IF(D4=0,0,IF(D4&gt;N$3,1,IF(ROUND(N$2*(N$3-D4)^2,0)=0,1,ROUND(N$2*(N$3-D4)^2,0))))</f>
        <v>476</v>
      </c>
      <c r="O4" s="2" t="n">
        <f aca="false">IF(F4=0,0,IF(F4&gt;O$3,1,IF(ROUND(O$2*(O$3-F4*86400)^2,0)=0,1,ROUND(O$2*(O$3-F4*86400)^2,0))))</f>
        <v>418</v>
      </c>
      <c r="P4" s="2" t="n">
        <f aca="false">IF(H4=0,0,IF(H4&gt;P$3,1,IF(ROUND(P$2*(P$3-H4*86400)^2,0)=0,1,ROUND(P$2*(P$3-H4*86400)^2,0))))</f>
        <v>378</v>
      </c>
      <c r="Q4" s="2" t="n">
        <f aca="false">IF(J4=0,0,IF(J4&gt;Q$3,1,IF(ROUND(Q$2*(Q$3-J4*86400)^2,0)=0,1,ROUND(Q$2*(Q$3-J4*86400)^2,0))))</f>
        <v>356</v>
      </c>
      <c r="R4" s="11" t="n">
        <f aca="false">SUM(N4:Q4)</f>
        <v>1628</v>
      </c>
    </row>
    <row r="5" customFormat="false" ht="13.8" hidden="false" customHeight="false" outlineLevel="0" collapsed="false">
      <c r="A5" s="1" t="n">
        <v>229</v>
      </c>
      <c r="B5" s="2" t="s">
        <v>13</v>
      </c>
      <c r="C5" s="2" t="s">
        <v>12</v>
      </c>
      <c r="D5" s="9"/>
      <c r="E5" s="1"/>
      <c r="F5" s="12" t="n">
        <v>0.000745138888888889</v>
      </c>
      <c r="G5" s="1" t="n">
        <f aca="false">RANK(F5,F$4:F$12,1)</f>
        <v>1</v>
      </c>
      <c r="H5" s="12" t="n">
        <v>0.00217546296296296</v>
      </c>
      <c r="I5" s="1" t="n">
        <f aca="false">RANK(H5,H$4:H$12,1)</f>
        <v>1</v>
      </c>
      <c r="J5" s="12" t="n">
        <v>0.00732974537037037</v>
      </c>
      <c r="K5" s="1" t="n">
        <f aca="false">RANK(J5,J$4:J$12,1)</f>
        <v>1</v>
      </c>
      <c r="N5" s="2" t="n">
        <f aca="false">IF(D5=0,0,IF(D5&gt;N$3,1,IF(ROUND(N$2*(N$3-D5)^2,0)=0,1,ROUND(N$2*(N$3-D5)^2,0))))</f>
        <v>0</v>
      </c>
      <c r="O5" s="2" t="n">
        <f aca="false">IF(F5=0,0,IF(F5&gt;O$3,1,IF(ROUND(O$2*(O$3-F5*86400)^2,0)=0,1,ROUND(O$2*(O$3-F5*86400)^2,0))))</f>
        <v>504</v>
      </c>
      <c r="P5" s="2" t="n">
        <f aca="false">IF(H5=0,0,IF(H5&gt;P$3,1,IF(ROUND(P$2*(P$3-H5*86400)^2,0)=0,1,ROUND(P$2*(P$3-H5*86400)^2,0))))</f>
        <v>534</v>
      </c>
      <c r="Q5" s="2" t="n">
        <f aca="false">IF(J5=0,0,IF(J5&gt;Q$3,1,IF(ROUND(Q$2*(Q$3-J5*86400)^2,0)=0,1,ROUND(Q$2*(Q$3-J5*86400)^2,0))))</f>
        <v>569</v>
      </c>
      <c r="R5" s="11" t="n">
        <f aca="false">SUM(N5:Q5)</f>
        <v>1607</v>
      </c>
    </row>
    <row r="6" customFormat="false" ht="13.8" hidden="false" customHeight="false" outlineLevel="0" collapsed="false">
      <c r="A6" s="1" t="n">
        <v>187</v>
      </c>
      <c r="B6" s="2" t="s">
        <v>14</v>
      </c>
      <c r="C6" s="2" t="s">
        <v>12</v>
      </c>
      <c r="D6" s="9" t="n">
        <v>14.72</v>
      </c>
      <c r="E6" s="1" t="n">
        <f aca="false">RANK(D6,D$4:D$12,1)</f>
        <v>1</v>
      </c>
      <c r="F6" s="10" t="n">
        <v>0.000811921296296296</v>
      </c>
      <c r="G6" s="1" t="n">
        <f aca="false">RANK(F6,F$4:F$12,1)</f>
        <v>3</v>
      </c>
      <c r="H6" s="10" t="n">
        <v>0.00246145833333333</v>
      </c>
      <c r="I6" s="1" t="n">
        <f aca="false">RANK(H6,H$4:H$12,1)</f>
        <v>3</v>
      </c>
      <c r="J6" s="10" t="n">
        <v>0.00852326388888889</v>
      </c>
      <c r="K6" s="1" t="n">
        <f aca="false">RANK(J6,J$4:J$12,1)</f>
        <v>3</v>
      </c>
      <c r="N6" s="2" t="n">
        <f aca="false">IF(D6=0,0,IF(D6&gt;N$3,1,IF(ROUND(N$2*(N$3-D6)^2,0)=0,1,ROUND(N$2*(N$3-D6)^2,0))))</f>
        <v>508</v>
      </c>
      <c r="O6" s="2" t="n">
        <f aca="false">IF(F6=0,0,IF(F6&gt;O$3,1,IF(ROUND(O$2*(O$3-F6*86400)^2,0)=0,1,ROUND(O$2*(O$3-F6*86400)^2,0))))</f>
        <v>377</v>
      </c>
      <c r="P6" s="2" t="n">
        <f aca="false">IF(H6=0,0,IF(H6&gt;P$3,1,IF(ROUND(P$2*(P$3-H6*86400)^2,0)=0,1,ROUND(P$2*(P$3-H6*86400)^2,0))))</f>
        <v>351</v>
      </c>
      <c r="Q6" s="2" t="n">
        <f aca="false">IF(J6=0,0,IF(J6&gt;Q$3,1,IF(ROUND(Q$2*(Q$3-J6*86400)^2,0)=0,1,ROUND(Q$2*(Q$3-J6*86400)^2,0))))</f>
        <v>345</v>
      </c>
      <c r="R6" s="11" t="n">
        <f aca="false">SUM(N6:Q6)</f>
        <v>1581</v>
      </c>
    </row>
    <row r="7" customFormat="false" ht="13.8" hidden="false" customHeight="false" outlineLevel="0" collapsed="false">
      <c r="A7" s="1" t="n">
        <v>182</v>
      </c>
      <c r="B7" s="2" t="s">
        <v>15</v>
      </c>
      <c r="C7" s="2" t="s">
        <v>12</v>
      </c>
      <c r="D7" s="9" t="n">
        <v>15.19</v>
      </c>
      <c r="E7" s="1" t="n">
        <f aca="false">RANK(D7,D$4:D$12,1)</f>
        <v>3</v>
      </c>
      <c r="F7" s="10" t="n">
        <v>0.000826851851851852</v>
      </c>
      <c r="G7" s="1" t="n">
        <f aca="false">RANK(F7,F$4:F$12,1)</f>
        <v>4</v>
      </c>
      <c r="H7" s="10" t="n">
        <v>0.00251863425925926</v>
      </c>
      <c r="I7" s="1" t="n">
        <f aca="false">RANK(H7,H$4:H$12,1)</f>
        <v>4</v>
      </c>
      <c r="J7" s="10" t="s">
        <v>16</v>
      </c>
      <c r="K7" s="1" t="s">
        <v>17</v>
      </c>
      <c r="N7" s="2" t="n">
        <f aca="false">IF(D7=0,0,IF(D7&gt;N$3,1,IF(ROUND(N$2*(N$3-D7)^2,0)=0,1,ROUND(N$2*(N$3-D7)^2,0))))</f>
        <v>460</v>
      </c>
      <c r="O7" s="2" t="n">
        <f aca="false">IF(F7=0,0,IF(F7&gt;O$3,1,IF(ROUND(O$2*(O$3-F7*86400)^2,0)=0,1,ROUND(O$2*(O$3-F7*86400)^2,0))))</f>
        <v>351</v>
      </c>
      <c r="P7" s="2" t="n">
        <f aca="false">IF(H7=0,0,IF(H7&gt;P$3,1,IF(ROUND(P$2*(P$3-H7*86400)^2,0)=0,1,ROUND(P$2*(P$3-H7*86400)^2,0))))</f>
        <v>319</v>
      </c>
      <c r="Q7" s="2" t="n">
        <f aca="false">IF(J7=0,0,IF(J7&gt;Q$3,1,IF(ROUND(Q$2*(Q$3-J7*86400)^2,0)=0,1,ROUND(Q$2*(Q$3-J7*86400)^2,0))))</f>
        <v>1</v>
      </c>
      <c r="R7" s="11" t="n">
        <f aca="false">SUM(N7:Q7)</f>
        <v>1131</v>
      </c>
    </row>
    <row r="8" customFormat="false" ht="13.8" hidden="false" customHeight="false" outlineLevel="0" collapsed="false">
      <c r="A8" s="1" t="n">
        <v>186</v>
      </c>
      <c r="B8" s="2" t="s">
        <v>18</v>
      </c>
      <c r="C8" s="2" t="s">
        <v>12</v>
      </c>
      <c r="D8" s="9" t="n">
        <v>16.15</v>
      </c>
      <c r="E8" s="1" t="n">
        <f aca="false">RANK(D8,D$4:D$12,1)</f>
        <v>5</v>
      </c>
      <c r="F8" s="10" t="n">
        <v>0.000918634259259259</v>
      </c>
      <c r="G8" s="1" t="n">
        <f aca="false">RANK(F8,F$4:F$12,1)</f>
        <v>6</v>
      </c>
      <c r="H8" s="10" t="n">
        <v>0.00279074074074074</v>
      </c>
      <c r="I8" s="1" t="n">
        <f aca="false">RANK(H8,H$4:H$12,1)</f>
        <v>5</v>
      </c>
      <c r="J8" s="10" t="n">
        <v>0.00964027777777778</v>
      </c>
      <c r="K8" s="1" t="n">
        <f aca="false">RANK(J8,J$4:J$12,1)</f>
        <v>4</v>
      </c>
      <c r="N8" s="2" t="n">
        <f aca="false">IF(D8=0,0,IF(D8&gt;N$3,1,IF(ROUND(N$2*(N$3-D8)^2,0)=0,1,ROUND(N$2*(N$3-D8)^2,0))))</f>
        <v>370</v>
      </c>
      <c r="O8" s="2" t="n">
        <f aca="false">IF(F8=0,0,IF(F8&gt;O$3,1,IF(ROUND(O$2*(O$3-F8*86400)^2,0)=0,1,ROUND(O$2*(O$3-F8*86400)^2,0))))</f>
        <v>212</v>
      </c>
      <c r="P8" s="2" t="n">
        <f aca="false">IF(H8=0,0,IF(H8&gt;P$3,1,IF(ROUND(P$2*(P$3-H8*86400)^2,0)=0,1,ROUND(P$2*(P$3-H8*86400)^2,0))))</f>
        <v>187</v>
      </c>
      <c r="Q8" s="2" t="n">
        <f aca="false">IF(J8=0,0,IF(J8&gt;Q$3,1,IF(ROUND(Q$2*(Q$3-J8*86400)^2,0)=0,1,ROUND(Q$2*(Q$3-J8*86400)^2,0))))</f>
        <v>185</v>
      </c>
      <c r="R8" s="11" t="n">
        <f aca="false">SUM(N8:Q8)</f>
        <v>954</v>
      </c>
    </row>
    <row r="9" customFormat="false" ht="13.8" hidden="false" customHeight="false" outlineLevel="0" collapsed="false">
      <c r="A9" s="1" t="n">
        <v>185</v>
      </c>
      <c r="B9" s="2" t="s">
        <v>19</v>
      </c>
      <c r="C9" s="2" t="s">
        <v>12</v>
      </c>
      <c r="D9" s="9" t="n">
        <v>16.31</v>
      </c>
      <c r="E9" s="1" t="n">
        <f aca="false">RANK(D9,D$4:D$12,1)</f>
        <v>6</v>
      </c>
      <c r="F9" s="10" t="n">
        <v>0.00101493055555556</v>
      </c>
      <c r="G9" s="1" t="n">
        <f aca="false">RANK(F9,F$4:F$12,1)</f>
        <v>7</v>
      </c>
      <c r="H9" s="10" t="n">
        <v>0.00302835648148148</v>
      </c>
      <c r="I9" s="1" t="n">
        <f aca="false">RANK(H9,H$4:H$12,1)</f>
        <v>7</v>
      </c>
      <c r="J9" s="10" t="n">
        <v>0.0102645833333333</v>
      </c>
      <c r="K9" s="1" t="n">
        <f aca="false">RANK(J9,J$4:J$12,1)</f>
        <v>5</v>
      </c>
      <c r="N9" s="2" t="n">
        <f aca="false">IF(D9=0,0,IF(D9&gt;N$3,1,IF(ROUND(N$2*(N$3-D9)^2,0)=0,1,ROUND(N$2*(N$3-D9)^2,0))))</f>
        <v>356</v>
      </c>
      <c r="O9" s="2" t="n">
        <f aca="false">IF(F9=0,0,IF(F9&gt;O$3,1,IF(ROUND(O$2*(O$3-F9*86400)^2,0)=0,1,ROUND(O$2*(O$3-F9*86400)^2,0))))</f>
        <v>104</v>
      </c>
      <c r="P9" s="2" t="n">
        <f aca="false">IF(H9=0,0,IF(H9&gt;P$3,1,IF(ROUND(P$2*(P$3-H9*86400)^2,0)=0,1,ROUND(P$2*(P$3-H9*86400)^2,0))))</f>
        <v>101</v>
      </c>
      <c r="Q9" s="2" t="n">
        <f aca="false">IF(J9=0,0,IF(J9&gt;Q$3,1,IF(ROUND(Q$2*(Q$3-J9*86400)^2,0)=0,1,ROUND(Q$2*(Q$3-J9*86400)^2,0))))</f>
        <v>118</v>
      </c>
      <c r="R9" s="11" t="n">
        <f aca="false">SUM(N9:Q9)</f>
        <v>679</v>
      </c>
    </row>
    <row r="10" customFormat="false" ht="13.8" hidden="false" customHeight="false" outlineLevel="0" collapsed="false">
      <c r="A10" s="1" t="n">
        <v>184</v>
      </c>
      <c r="B10" s="2" t="s">
        <v>20</v>
      </c>
      <c r="C10" s="2" t="s">
        <v>12</v>
      </c>
      <c r="D10" s="9" t="n">
        <v>16.53</v>
      </c>
      <c r="E10" s="1" t="n">
        <f aca="false">RANK(D10,D$4:D$12,1)</f>
        <v>7</v>
      </c>
      <c r="F10" s="10" t="n">
        <v>0.00104016203703704</v>
      </c>
      <c r="G10" s="1" t="n">
        <f aca="false">RANK(F10,F$4:F$12,1)</f>
        <v>8</v>
      </c>
      <c r="H10" s="10" t="n">
        <v>0.00358229166666667</v>
      </c>
      <c r="I10" s="1" t="n">
        <f aca="false">RANK(H10,H$4:H$12,1)</f>
        <v>8</v>
      </c>
      <c r="J10" s="10" t="n">
        <v>0.0123476851851852</v>
      </c>
      <c r="K10" s="1" t="n">
        <f aca="false">RANK(J10,J$4:J$12,1)</f>
        <v>6</v>
      </c>
      <c r="N10" s="2" t="n">
        <f aca="false">IF(D10=0,0,IF(D10&gt;N$3,1,IF(ROUND(N$2*(N$3-D10)^2,0)=0,1,ROUND(N$2*(N$3-D10)^2,0))))</f>
        <v>338</v>
      </c>
      <c r="O10" s="2" t="n">
        <f aca="false">IF(F10=0,0,IF(F10&gt;O$3,1,IF(ROUND(O$2*(O$3-F10*86400)^2,0)=0,1,ROUND(O$2*(O$3-F10*86400)^2,0))))</f>
        <v>81</v>
      </c>
      <c r="P10" s="2" t="n">
        <f aca="false">IF(H10=0,0,IF(H10&gt;P$3,1,IF(ROUND(P$2*(P$3-H10*86400)^2,0)=0,1,ROUND(P$2*(P$3-H10*86400)^2,0))))</f>
        <v>3</v>
      </c>
      <c r="Q10" s="2" t="n">
        <f aca="false">IF(J10=0,0,IF(J10&gt;Q$3,1,IF(ROUND(Q$2*(Q$3-J10*86400)^2,0)=0,1,ROUND(Q$2*(Q$3-J10*86400)^2,0))))</f>
        <v>3</v>
      </c>
      <c r="R10" s="11" t="n">
        <f aca="false">SUM(N10:Q10)</f>
        <v>425</v>
      </c>
    </row>
    <row r="11" customFormat="false" ht="13.8" hidden="false" customHeight="false" outlineLevel="0" collapsed="false">
      <c r="A11" s="1" t="n">
        <v>189</v>
      </c>
      <c r="B11" s="2" t="s">
        <v>21</v>
      </c>
      <c r="C11" s="2" t="s">
        <v>12</v>
      </c>
      <c r="D11" s="9" t="n">
        <v>15.75</v>
      </c>
      <c r="E11" s="1" t="n">
        <f aca="false">RANK(D11,D$4:D$12,1)</f>
        <v>4</v>
      </c>
      <c r="F11" s="10"/>
      <c r="G11" s="1"/>
      <c r="H11" s="10"/>
      <c r="I11" s="1"/>
      <c r="J11" s="10"/>
      <c r="K11" s="1"/>
      <c r="N11" s="2" t="n">
        <f aca="false">IF(D11=0,0,IF(D11&gt;N$3,1,IF(ROUND(N$2*(N$3-D11)^2,0)=0,1,ROUND(N$2*(N$3-D11)^2,0))))</f>
        <v>407</v>
      </c>
      <c r="O11" s="2" t="n">
        <f aca="false">IF(F11=0,0,IF(F11&gt;O$3,1,IF(ROUND(O$2*(O$3-F11*86400)^2,0)=0,1,ROUND(O$2*(O$3-F11*86400)^2,0))))</f>
        <v>0</v>
      </c>
      <c r="P11" s="2" t="n">
        <f aca="false">IF(H11=0,0,IF(H11&gt;P$3,1,IF(ROUND(P$2*(P$3-H11*86400)^2,0)=0,1,ROUND(P$2*(P$3-H11*86400)^2,0))))</f>
        <v>0</v>
      </c>
      <c r="Q11" s="2" t="n">
        <f aca="false">IF(J11=0,0,IF(J11&gt;Q$3,1,IF(ROUND(Q$2*(Q$3-J11*86400)^2,0)=0,1,ROUND(Q$2*(Q$3-J11*86400)^2,0))))</f>
        <v>0</v>
      </c>
      <c r="R11" s="11" t="n">
        <f aca="false">SUM(N11:Q11)</f>
        <v>407</v>
      </c>
    </row>
    <row r="12" customFormat="false" ht="13.8" hidden="false" customHeight="false" outlineLevel="0" collapsed="false">
      <c r="A12" s="1" t="n">
        <v>231</v>
      </c>
      <c r="B12" s="2" t="s">
        <v>22</v>
      </c>
      <c r="C12" s="2" t="s">
        <v>12</v>
      </c>
      <c r="D12" s="9"/>
      <c r="E12" s="1"/>
      <c r="F12" s="10" t="n">
        <v>0.000883217592592593</v>
      </c>
      <c r="G12" s="1" t="n">
        <f aca="false">RANK(F12,F$4:F$12,1)</f>
        <v>5</v>
      </c>
      <c r="H12" s="10" t="n">
        <v>0.00302337962962963</v>
      </c>
      <c r="I12" s="1" t="n">
        <f aca="false">RANK(H12,H$4:H$12,1)</f>
        <v>6</v>
      </c>
      <c r="J12" s="10"/>
      <c r="K12" s="1"/>
      <c r="N12" s="2" t="n">
        <f aca="false">IF(D12=0,0,IF(D12&gt;N$3,1,IF(ROUND(N$2*(N$3-D12)^2,0)=0,1,ROUND(N$2*(N$3-D12)^2,0))))</f>
        <v>0</v>
      </c>
      <c r="O12" s="2" t="n">
        <f aca="false">IF(F12=0,0,IF(F12&gt;O$3,1,IF(ROUND(O$2*(O$3-F12*86400)^2,0)=0,1,ROUND(O$2*(O$3-F12*86400)^2,0))))</f>
        <v>261</v>
      </c>
      <c r="P12" s="2" t="n">
        <f aca="false">IF(H12=0,0,IF(H12&gt;P$3,1,IF(ROUND(P$2*(P$3-H12*86400)^2,0)=0,1,ROUND(P$2*(P$3-H12*86400)^2,0))))</f>
        <v>103</v>
      </c>
      <c r="Q12" s="2" t="n">
        <f aca="false">IF(J12=0,0,IF(J12&gt;Q$3,1,IF(ROUND(Q$2*(Q$3-J12*86400)^2,0)=0,1,ROUND(Q$2*(Q$3-J12*86400)^2,0))))</f>
        <v>0</v>
      </c>
      <c r="R12" s="11" t="n">
        <f aca="false">SUM(N12:Q12)</f>
        <v>364</v>
      </c>
    </row>
    <row r="13" customFormat="false" ht="13.8" hidden="false" customHeight="false" outlineLevel="0" collapsed="false">
      <c r="A13" s="1" t="n">
        <v>180</v>
      </c>
      <c r="B13" s="2" t="s">
        <v>23</v>
      </c>
      <c r="C13" s="2" t="s">
        <v>24</v>
      </c>
      <c r="D13" s="9" t="n">
        <v>14.34</v>
      </c>
      <c r="E13" s="10"/>
      <c r="F13" s="10" t="n">
        <v>0.000831597222222222</v>
      </c>
      <c r="G13" s="10"/>
      <c r="H13" s="10" t="n">
        <v>0.00262118055555556</v>
      </c>
      <c r="I13" s="10"/>
      <c r="J13" s="10" t="n">
        <v>0.00910844907407408</v>
      </c>
      <c r="K13" s="10"/>
      <c r="N13" s="2" t="n">
        <f aca="false">IF(D13=0,0,IF(D13&gt;N$3,1,IF(ROUND(N$2*(N$3-D13)^2,0)=0,1,ROUND(N$2*(N$3-D13)^2,0))))</f>
        <v>548</v>
      </c>
      <c r="O13" s="2" t="n">
        <f aca="false">IF(F13=0,0,IF(F13&gt;O$3,1,IF(ROUND(O$2*(O$3-F13*86400)^2,0)=0,1,ROUND(O$2*(O$3-F13*86400)^2,0))))</f>
        <v>343</v>
      </c>
      <c r="P13" s="2" t="n">
        <f aca="false">IF(H13=0,0,IF(H13&gt;P$3,1,IF(ROUND(P$2*(P$3-H13*86400)^2,0)=0,1,ROUND(P$2*(P$3-H13*86400)^2,0))))</f>
        <v>265</v>
      </c>
      <c r="Q13" s="2" t="n">
        <f aca="false">IF(J13=0,0,IF(J13&gt;Q$3,1,IF(ROUND(Q$2*(Q$3-J13*86400)^2,0)=0,1,ROUND(Q$2*(Q$3-J13*86400)^2,0))))</f>
        <v>255</v>
      </c>
      <c r="R13" s="11" t="n">
        <f aca="false">SUM(N13:Q13)</f>
        <v>1411</v>
      </c>
    </row>
    <row r="14" customFormat="false" ht="13.8" hidden="false" customHeight="false" outlineLevel="0" collapsed="false">
      <c r="A14" s="1" t="n">
        <v>179</v>
      </c>
      <c r="B14" s="2" t="s">
        <v>25</v>
      </c>
      <c r="C14" s="2" t="s">
        <v>26</v>
      </c>
      <c r="D14" s="9" t="n">
        <v>14.78</v>
      </c>
      <c r="E14" s="10"/>
      <c r="F14" s="10" t="n">
        <v>0.000803587962962963</v>
      </c>
      <c r="G14" s="10"/>
      <c r="H14" s="10" t="n">
        <v>0.00273587962962963</v>
      </c>
      <c r="I14" s="10"/>
      <c r="J14" s="10" t="n">
        <v>0.0096375</v>
      </c>
      <c r="K14" s="10"/>
      <c r="N14" s="2" t="n">
        <f aca="false">IF(D14=0,0,IF(D14&gt;N$3,1,IF(ROUND(N$2*(N$3-D14)^2,0)=0,1,ROUND(N$2*(N$3-D14)^2,0))))</f>
        <v>502</v>
      </c>
      <c r="O14" s="2" t="n">
        <f aca="false">IF(F14=0,0,IF(F14&gt;O$3,1,IF(ROUND(O$2*(O$3-F14*86400)^2,0)=0,1,ROUND(O$2*(O$3-F14*86400)^2,0))))</f>
        <v>392</v>
      </c>
      <c r="P14" s="2" t="n">
        <f aca="false">IF(H14=0,0,IF(H14&gt;P$3,1,IF(ROUND(P$2*(P$3-H14*86400)^2,0)=0,1,ROUND(P$2*(P$3-H14*86400)^2,0))))</f>
        <v>211</v>
      </c>
      <c r="Q14" s="2" t="n">
        <f aca="false">IF(J14=0,0,IF(J14&gt;Q$3,1,IF(ROUND(Q$2*(Q$3-J14*86400)^2,0)=0,1,ROUND(Q$2*(Q$3-J14*86400)^2,0))))</f>
        <v>186</v>
      </c>
      <c r="R14" s="11" t="n">
        <f aca="false">SUM(N14:Q14)</f>
        <v>1291</v>
      </c>
    </row>
    <row r="15" customFormat="false" ht="13.8" hidden="false" customHeight="false" outlineLevel="0" collapsed="false">
      <c r="A15" s="1" t="n">
        <v>230</v>
      </c>
      <c r="B15" s="2" t="s">
        <v>27</v>
      </c>
      <c r="C15" s="2" t="s">
        <v>24</v>
      </c>
      <c r="D15" s="9" t="n">
        <v>15.11</v>
      </c>
      <c r="E15" s="10"/>
      <c r="F15" s="10" t="n">
        <v>0.000881481481481482</v>
      </c>
      <c r="G15" s="10"/>
      <c r="H15" s="10" t="n">
        <v>0.00251261574074074</v>
      </c>
      <c r="I15" s="10"/>
      <c r="J15" s="10"/>
      <c r="K15" s="10"/>
      <c r="N15" s="2" t="n">
        <f aca="false">IF(D15=0,0,IF(D15&gt;N$3,1,IF(ROUND(N$2*(N$3-D15)^2,0)=0,1,ROUND(N$2*(N$3-D15)^2,0))))</f>
        <v>468</v>
      </c>
      <c r="O15" s="2" t="n">
        <f aca="false">IF(F15=0,0,IF(F15&gt;O$3,1,IF(ROUND(O$2*(O$3-F15*86400)^2,0)=0,1,ROUND(O$2*(O$3-F15*86400)^2,0))))</f>
        <v>264</v>
      </c>
      <c r="P15" s="2" t="n">
        <f aca="false">IF(H15=0,0,IF(H15&gt;P$3,1,IF(ROUND(P$2*(P$3-H15*86400)^2,0)=0,1,ROUND(P$2*(P$3-H15*86400)^2,0))))</f>
        <v>322</v>
      </c>
      <c r="Q15" s="2" t="n">
        <f aca="false">IF(J15=0,0,IF(J15&gt;Q$3,1,IF(ROUND(Q$2*(Q$3-J15*86400)^2,0)=0,1,ROUND(Q$2*(Q$3-J15*86400)^2,0))))</f>
        <v>0</v>
      </c>
      <c r="R15" s="11" t="n">
        <f aca="false">SUM(N15:Q15)</f>
        <v>1054</v>
      </c>
    </row>
    <row r="16" customFormat="false" ht="13.8" hidden="false" customHeight="false" outlineLevel="0" collapsed="false">
      <c r="A16" s="1" t="n">
        <v>195</v>
      </c>
      <c r="B16" s="2" t="s">
        <v>28</v>
      </c>
      <c r="C16" s="2" t="s">
        <v>24</v>
      </c>
      <c r="D16" s="13" t="n">
        <v>13.91</v>
      </c>
      <c r="E16" s="10"/>
      <c r="F16" s="10" t="n">
        <v>0.000879976851851852</v>
      </c>
      <c r="G16" s="10"/>
      <c r="H16" s="10" t="n">
        <v>0.00307928240740741</v>
      </c>
      <c r="I16" s="10"/>
      <c r="J16" s="10"/>
      <c r="K16" s="10"/>
      <c r="N16" s="2" t="n">
        <f aca="false">IF(D16=0,0,IF(D16&gt;N$3,1,IF(ROUND(N$2*(N$3-D16)^2,0)=0,1,ROUND(N$2*(N$3-D16)^2,0))))</f>
        <v>595</v>
      </c>
      <c r="O16" s="2" t="n">
        <f aca="false">IF(F16=0,0,IF(F16&gt;O$3,1,IF(ROUND(O$2*(O$3-F16*86400)^2,0)=0,1,ROUND(O$2*(O$3-F16*86400)^2,0))))</f>
        <v>266</v>
      </c>
      <c r="P16" s="2" t="n">
        <f aca="false">IF(H16=0,0,IF(H16&gt;P$3,1,IF(ROUND(P$2*(P$3-H16*86400)^2,0)=0,1,ROUND(P$2*(P$3-H16*86400)^2,0))))</f>
        <v>86</v>
      </c>
      <c r="Q16" s="2" t="n">
        <f aca="false">IF(J16=0,0,IF(J16&gt;Q$3,1,IF(ROUND(Q$2*(Q$3-J16*86400)^2,0)=0,1,ROUND(Q$2*(Q$3-J16*86400)^2,0))))</f>
        <v>0</v>
      </c>
      <c r="R16" s="11" t="n">
        <f aca="false">SUM(N16:Q16)</f>
        <v>947</v>
      </c>
    </row>
    <row r="17" customFormat="false" ht="13.8" hidden="false" customHeight="false" outlineLevel="0" collapsed="false">
      <c r="A17" s="1" t="n">
        <v>183</v>
      </c>
      <c r="B17" s="2" t="s">
        <v>29</v>
      </c>
      <c r="C17" s="2" t="s">
        <v>30</v>
      </c>
      <c r="D17" s="9" t="n">
        <v>15.12</v>
      </c>
      <c r="E17" s="10"/>
      <c r="F17" s="10" t="n">
        <v>0.000856134259259259</v>
      </c>
      <c r="G17" s="10"/>
      <c r="H17" s="10" t="n">
        <v>0.00300740740740741</v>
      </c>
      <c r="I17" s="10"/>
      <c r="J17" s="10"/>
      <c r="K17" s="10"/>
      <c r="N17" s="2" t="n">
        <f aca="false">IF(D17=0,0,IF(D17&gt;N$3,1,IF(ROUND(N$2*(N$3-D17)^2,0)=0,1,ROUND(N$2*(N$3-D17)^2,0))))</f>
        <v>467</v>
      </c>
      <c r="O17" s="2" t="n">
        <f aca="false">IF(F17=0,0,IF(F17&gt;O$3,1,IF(ROUND(O$2*(O$3-F17*86400)^2,0)=0,1,ROUND(O$2*(O$3-F17*86400)^2,0))))</f>
        <v>303</v>
      </c>
      <c r="P17" s="2" t="n">
        <f aca="false">IF(H17=0,0,IF(H17&gt;P$3,1,IF(ROUND(P$2*(P$3-H17*86400)^2,0)=0,1,ROUND(P$2*(P$3-H17*86400)^2,0))))</f>
        <v>108</v>
      </c>
      <c r="Q17" s="2" t="n">
        <f aca="false">IF(J17=0,0,IF(J17&gt;Q$3,1,IF(ROUND(Q$2*(Q$3-J17*86400)^2,0)=0,1,ROUND(Q$2*(Q$3-J17*86400)^2,0))))</f>
        <v>0</v>
      </c>
      <c r="R17" s="11" t="n">
        <f aca="false">SUM(N17:Q17)</f>
        <v>878</v>
      </c>
    </row>
    <row r="18" customFormat="false" ht="13.8" hidden="false" customHeight="false" outlineLevel="0" collapsed="false">
      <c r="A18" s="1" t="n">
        <v>193</v>
      </c>
      <c r="B18" s="2" t="s">
        <v>31</v>
      </c>
      <c r="C18" s="2" t="s">
        <v>24</v>
      </c>
      <c r="D18" s="9" t="n">
        <v>15.11</v>
      </c>
      <c r="E18" s="10"/>
      <c r="F18" s="10" t="n">
        <v>0.000924421296296296</v>
      </c>
      <c r="G18" s="10"/>
      <c r="H18" s="10" t="n">
        <v>0.00331145833333333</v>
      </c>
      <c r="I18" s="10"/>
      <c r="J18" s="10"/>
      <c r="K18" s="10"/>
      <c r="N18" s="2" t="n">
        <f aca="false">IF(D18=0,0,IF(D18&gt;N$3,1,IF(ROUND(N$2*(N$3-D18)^2,0)=0,1,ROUND(N$2*(N$3-D18)^2,0))))</f>
        <v>468</v>
      </c>
      <c r="O18" s="2" t="n">
        <f aca="false">IF(F18=0,0,IF(F18&gt;O$3,1,IF(ROUND(O$2*(O$3-F18*86400)^2,0)=0,1,ROUND(O$2*(O$3-F18*86400)^2,0))))</f>
        <v>204</v>
      </c>
      <c r="P18" s="2" t="n">
        <f aca="false">IF(H18=0,0,IF(H18&gt;P$3,1,IF(ROUND(P$2*(P$3-H18*86400)^2,0)=0,1,ROUND(P$2*(P$3-H18*86400)^2,0))))</f>
        <v>33</v>
      </c>
      <c r="Q18" s="2" t="n">
        <f aca="false">IF(J18=0,0,IF(J18&gt;Q$3,1,IF(ROUND(Q$2*(Q$3-J18*86400)^2,0)=0,1,ROUND(Q$2*(Q$3-J18*86400)^2,0))))</f>
        <v>0</v>
      </c>
      <c r="R18" s="11" t="n">
        <f aca="false">SUM(N18:Q18)</f>
        <v>705</v>
      </c>
    </row>
    <row r="19" customFormat="false" ht="13.8" hidden="false" customHeight="false" outlineLevel="0" collapsed="false">
      <c r="A19" s="1" t="n">
        <v>197</v>
      </c>
      <c r="B19" s="2" t="s">
        <v>32</v>
      </c>
      <c r="C19" s="2" t="s">
        <v>24</v>
      </c>
      <c r="D19" s="9" t="n">
        <v>16.25</v>
      </c>
      <c r="E19" s="10"/>
      <c r="F19" s="10" t="n">
        <v>0.000959606481481482</v>
      </c>
      <c r="G19" s="10"/>
      <c r="H19" s="10"/>
      <c r="I19" s="10"/>
      <c r="J19" s="10"/>
      <c r="K19" s="10"/>
      <c r="N19" s="2" t="n">
        <f aca="false">IF(D19=0,0,IF(D19&gt;N$3,1,IF(ROUND(N$2*(N$3-D19)^2,0)=0,1,ROUND(N$2*(N$3-D19)^2,0))))</f>
        <v>362</v>
      </c>
      <c r="O19" s="2" t="n">
        <f aca="false">IF(F19=0,0,IF(F19&gt;O$3,1,IF(ROUND(O$2*(O$3-F19*86400)^2,0)=0,1,ROUND(O$2*(O$3-F19*86400)^2,0))))</f>
        <v>161</v>
      </c>
      <c r="P19" s="2" t="n">
        <f aca="false">IF(H19=0,0,IF(H19&gt;P$3,1,IF(ROUND(P$2*(P$3-H19*86400)^2,0)=0,1,ROUND(P$2*(P$3-H19*86400)^2,0))))</f>
        <v>0</v>
      </c>
      <c r="Q19" s="2" t="n">
        <f aca="false">IF(J19=0,0,IF(J19&gt;Q$3,1,IF(ROUND(Q$2*(Q$3-J19*86400)^2,0)=0,1,ROUND(Q$2*(Q$3-J19*86400)^2,0))))</f>
        <v>0</v>
      </c>
      <c r="R19" s="11" t="n">
        <f aca="false">SUM(N19:Q19)</f>
        <v>523</v>
      </c>
    </row>
    <row r="20" customFormat="false" ht="13.8" hidden="false" customHeight="false" outlineLevel="0" collapsed="false">
      <c r="A20" s="1" t="n">
        <v>190</v>
      </c>
      <c r="B20" s="2" t="s">
        <v>33</v>
      </c>
      <c r="C20" s="2" t="s">
        <v>24</v>
      </c>
      <c r="D20" s="9" t="n">
        <v>14.72</v>
      </c>
      <c r="E20" s="10"/>
      <c r="F20" s="10"/>
      <c r="G20" s="10"/>
      <c r="H20" s="10"/>
      <c r="I20" s="10"/>
      <c r="J20" s="10"/>
      <c r="K20" s="10"/>
      <c r="N20" s="2" t="n">
        <f aca="false">IF(D20=0,0,IF(D20&gt;N$3,1,IF(ROUND(N$2*(N$3-D20)^2,0)=0,1,ROUND(N$2*(N$3-D20)^2,0))))</f>
        <v>508</v>
      </c>
      <c r="O20" s="2" t="n">
        <f aca="false">IF(F20=0,0,IF(F20&gt;O$3,1,IF(ROUND(O$2*(O$3-F20*86400)^2,0)=0,1,ROUND(O$2*(O$3-F20*86400)^2,0))))</f>
        <v>0</v>
      </c>
      <c r="P20" s="2" t="n">
        <f aca="false">IF(H20=0,0,IF(H20&gt;P$3,1,IF(ROUND(P$2*(P$3-H20*86400)^2,0)=0,1,ROUND(P$2*(P$3-H20*86400)^2,0))))</f>
        <v>0</v>
      </c>
      <c r="Q20" s="2" t="n">
        <f aca="false">IF(J20=0,0,IF(J20&gt;Q$3,1,IF(ROUND(Q$2*(Q$3-J20*86400)^2,0)=0,1,ROUND(Q$2*(Q$3-J20*86400)^2,0))))</f>
        <v>0</v>
      </c>
      <c r="R20" s="11" t="n">
        <f aca="false">SUM(N20:Q20)</f>
        <v>508</v>
      </c>
    </row>
    <row r="21" customFormat="false" ht="13.8" hidden="false" customHeight="false" outlineLevel="0" collapsed="false">
      <c r="A21" s="1" t="n">
        <v>191</v>
      </c>
      <c r="B21" s="2" t="s">
        <v>34</v>
      </c>
      <c r="C21" s="2" t="s">
        <v>24</v>
      </c>
      <c r="D21" s="9" t="n">
        <v>14.81</v>
      </c>
      <c r="E21" s="10"/>
      <c r="F21" s="10"/>
      <c r="G21" s="10"/>
      <c r="H21" s="10"/>
      <c r="I21" s="10"/>
      <c r="J21" s="10"/>
      <c r="K21" s="10"/>
      <c r="N21" s="2" t="n">
        <f aca="false">IF(D21=0,0,IF(D21&gt;N$3,1,IF(ROUND(N$2*(N$3-D21)^2,0)=0,1,ROUND(N$2*(N$3-D21)^2,0))))</f>
        <v>498</v>
      </c>
      <c r="O21" s="2" t="n">
        <f aca="false">IF(F21=0,0,IF(F21&gt;O$3,1,IF(ROUND(O$2*(O$3-F21*86400)^2,0)=0,1,ROUND(O$2*(O$3-F21*86400)^2,0))))</f>
        <v>0</v>
      </c>
      <c r="P21" s="2" t="n">
        <f aca="false">IF(H21=0,0,IF(H21&gt;P$3,1,IF(ROUND(P$2*(P$3-H21*86400)^2,0)=0,1,ROUND(P$2*(P$3-H21*86400)^2,0))))</f>
        <v>0</v>
      </c>
      <c r="Q21" s="2" t="n">
        <f aca="false">IF(J21=0,0,IF(J21&gt;Q$3,1,IF(ROUND(Q$2*(Q$3-J21*86400)^2,0)=0,1,ROUND(Q$2*(Q$3-J21*86400)^2,0))))</f>
        <v>0</v>
      </c>
      <c r="R21" s="11" t="n">
        <f aca="false">SUM(N21:Q21)</f>
        <v>498</v>
      </c>
    </row>
    <row r="22" customFormat="false" ht="13.8" hidden="false" customHeight="false" outlineLevel="0" collapsed="false">
      <c r="A22" s="1" t="n">
        <v>200</v>
      </c>
      <c r="B22" s="2" t="s">
        <v>35</v>
      </c>
      <c r="C22" s="2" t="s">
        <v>24</v>
      </c>
      <c r="D22" s="9" t="n">
        <v>16.53</v>
      </c>
      <c r="E22" s="10"/>
      <c r="F22" s="10" t="n">
        <v>0.000984490740740741</v>
      </c>
      <c r="G22" s="10"/>
      <c r="H22" s="10"/>
      <c r="I22" s="10"/>
      <c r="J22" s="10"/>
      <c r="K22" s="10"/>
      <c r="N22" s="2" t="n">
        <f aca="false">IF(D22=0,0,IF(D22&gt;N$3,1,IF(ROUND(N$2*(N$3-D22)^2,0)=0,1,ROUND(N$2*(N$3-D22)^2,0))))</f>
        <v>338</v>
      </c>
      <c r="O22" s="2" t="n">
        <f aca="false">IF(F22=0,0,IF(F22&gt;O$3,1,IF(ROUND(O$2*(O$3-F22*86400)^2,0)=0,1,ROUND(O$2*(O$3-F22*86400)^2,0))))</f>
        <v>134</v>
      </c>
      <c r="P22" s="2" t="n">
        <f aca="false">IF(H22=0,0,IF(H22&gt;P$3,1,IF(ROUND(P$2*(P$3-H22*86400)^2,0)=0,1,ROUND(P$2*(P$3-H22*86400)^2,0))))</f>
        <v>0</v>
      </c>
      <c r="Q22" s="2" t="n">
        <f aca="false">IF(J22=0,0,IF(J22&gt;Q$3,1,IF(ROUND(Q$2*(Q$3-J22*86400)^2,0)=0,1,ROUND(Q$2*(Q$3-J22*86400)^2,0))))</f>
        <v>0</v>
      </c>
      <c r="R22" s="11" t="n">
        <f aca="false">SUM(N22:Q22)</f>
        <v>472</v>
      </c>
    </row>
    <row r="23" customFormat="false" ht="13.8" hidden="false" customHeight="false" outlineLevel="0" collapsed="false">
      <c r="A23" s="1" t="n">
        <v>221</v>
      </c>
      <c r="B23" s="2" t="s">
        <v>36</v>
      </c>
      <c r="C23" s="2" t="s">
        <v>24</v>
      </c>
      <c r="D23" s="9" t="n">
        <v>17.12</v>
      </c>
      <c r="E23" s="10"/>
      <c r="F23" s="10" t="n">
        <v>0.000985648148148148</v>
      </c>
      <c r="G23" s="10"/>
      <c r="H23" s="10" t="n">
        <v>0.00334953703703704</v>
      </c>
      <c r="I23" s="10"/>
      <c r="J23" s="10"/>
      <c r="K23" s="10"/>
      <c r="N23" s="2" t="n">
        <f aca="false">IF(D23=0,0,IF(D23&gt;N$3,1,IF(ROUND(N$2*(N$3-D23)^2,0)=0,1,ROUND(N$2*(N$3-D23)^2,0))))</f>
        <v>290</v>
      </c>
      <c r="O23" s="2" t="n">
        <f aca="false">IF(F23=0,0,IF(F23&gt;O$3,1,IF(ROUND(O$2*(O$3-F23*86400)^2,0)=0,1,ROUND(O$2*(O$3-F23*86400)^2,0))))</f>
        <v>132</v>
      </c>
      <c r="P23" s="2" t="n">
        <f aca="false">IF(H23=0,0,IF(H23&gt;P$3,1,IF(ROUND(P$2*(P$3-H23*86400)^2,0)=0,1,ROUND(P$2*(P$3-H23*86400)^2,0))))</f>
        <v>27</v>
      </c>
      <c r="Q23" s="2" t="n">
        <f aca="false">IF(J23=0,0,IF(J23&gt;Q$3,1,IF(ROUND(Q$2*(Q$3-J23*86400)^2,0)=0,1,ROUND(Q$2*(Q$3-J23*86400)^2,0))))</f>
        <v>0</v>
      </c>
      <c r="R23" s="11" t="n">
        <f aca="false">SUM(N23:Q23)</f>
        <v>449</v>
      </c>
    </row>
    <row r="24" customFormat="false" ht="13.8" hidden="false" customHeight="false" outlineLevel="0" collapsed="false">
      <c r="A24" s="1" t="n">
        <v>226</v>
      </c>
      <c r="B24" s="2" t="s">
        <v>37</v>
      </c>
      <c r="C24" s="2" t="s">
        <v>24</v>
      </c>
      <c r="D24" s="9" t="n">
        <v>17.03</v>
      </c>
      <c r="E24" s="10"/>
      <c r="F24" s="10" t="n">
        <v>0.00101342592592593</v>
      </c>
      <c r="G24" s="10"/>
      <c r="H24" s="10" t="n">
        <v>0.00334502314814815</v>
      </c>
      <c r="I24" s="10"/>
      <c r="J24" s="10"/>
      <c r="K24" s="10"/>
      <c r="N24" s="2" t="n">
        <f aca="false">IF(D24=0,0,IF(D24&gt;N$3,1,IF(ROUND(N$2*(N$3-D24)^2,0)=0,1,ROUND(N$2*(N$3-D24)^2,0))))</f>
        <v>297</v>
      </c>
      <c r="O24" s="2" t="n">
        <f aca="false">IF(F24=0,0,IF(F24&gt;O$3,1,IF(ROUND(O$2*(O$3-F24*86400)^2,0)=0,1,ROUND(O$2*(O$3-F24*86400)^2,0))))</f>
        <v>105</v>
      </c>
      <c r="P24" s="2" t="n">
        <f aca="false">IF(H24=0,0,IF(H24&gt;P$3,1,IF(ROUND(P$2*(P$3-H24*86400)^2,0)=0,1,ROUND(P$2*(P$3-H24*86400)^2,0))))</f>
        <v>27</v>
      </c>
      <c r="Q24" s="2" t="n">
        <f aca="false">IF(J24=0,0,IF(J24&gt;Q$3,1,IF(ROUND(Q$2*(Q$3-J24*86400)^2,0)=0,1,ROUND(Q$2*(Q$3-J24*86400)^2,0))))</f>
        <v>0</v>
      </c>
      <c r="R24" s="11" t="n">
        <f aca="false">SUM(N24:Q24)</f>
        <v>429</v>
      </c>
    </row>
    <row r="25" customFormat="false" ht="13.8" hidden="false" customHeight="false" outlineLevel="0" collapsed="false">
      <c r="A25" s="1" t="n">
        <v>223</v>
      </c>
      <c r="B25" s="2" t="s">
        <v>38</v>
      </c>
      <c r="C25" s="2" t="s">
        <v>24</v>
      </c>
      <c r="D25" s="9" t="n">
        <v>17.25</v>
      </c>
      <c r="E25" s="10"/>
      <c r="F25" s="10" t="n">
        <v>0.000978009259259259</v>
      </c>
      <c r="G25" s="10"/>
      <c r="H25" s="10"/>
      <c r="I25" s="10"/>
      <c r="J25" s="10"/>
      <c r="K25" s="10"/>
      <c r="N25" s="2" t="n">
        <f aca="false">IF(D25=0,0,IF(D25&gt;N$3,1,IF(ROUND(N$2*(N$3-D25)^2,0)=0,1,ROUND(N$2*(N$3-D25)^2,0))))</f>
        <v>280</v>
      </c>
      <c r="O25" s="2" t="n">
        <f aca="false">IF(F25=0,0,IF(F25&gt;O$3,1,IF(ROUND(O$2*(O$3-F25*86400)^2,0)=0,1,ROUND(O$2*(O$3-F25*86400)^2,0))))</f>
        <v>141</v>
      </c>
      <c r="P25" s="2" t="n">
        <f aca="false">IF(H25=0,0,IF(H25&gt;P$3,1,IF(ROUND(P$2*(P$3-H25*86400)^2,0)=0,1,ROUND(P$2*(P$3-H25*86400)^2,0))))</f>
        <v>0</v>
      </c>
      <c r="Q25" s="2" t="n">
        <f aca="false">IF(J25=0,0,IF(J25&gt;Q$3,1,IF(ROUND(Q$2*(Q$3-J25*86400)^2,0)=0,1,ROUND(Q$2*(Q$3-J25*86400)^2,0))))</f>
        <v>0</v>
      </c>
      <c r="R25" s="11" t="n">
        <f aca="false">SUM(N25:Q25)</f>
        <v>421</v>
      </c>
    </row>
    <row r="26" customFormat="false" ht="13.8" hidden="false" customHeight="false" outlineLevel="0" collapsed="false">
      <c r="A26" s="1" t="n">
        <v>181</v>
      </c>
      <c r="B26" s="2" t="s">
        <v>39</v>
      </c>
      <c r="C26" s="2" t="s">
        <v>24</v>
      </c>
      <c r="D26" s="9" t="n">
        <v>18.22</v>
      </c>
      <c r="E26" s="10"/>
      <c r="F26" s="10"/>
      <c r="G26" s="10"/>
      <c r="H26" s="10"/>
      <c r="I26" s="10"/>
      <c r="J26" s="10" t="n">
        <v>0.00990289351851852</v>
      </c>
      <c r="K26" s="10"/>
      <c r="N26" s="2" t="n">
        <f aca="false">IF(D26=0,0,IF(D26&gt;N$3,1,IF(ROUND(N$2*(N$3-D26)^2,0)=0,1,ROUND(N$2*(N$3-D26)^2,0))))</f>
        <v>210</v>
      </c>
      <c r="O26" s="2" t="n">
        <f aca="false">IF(F26=0,0,IF(F26&gt;O$3,1,IF(ROUND(O$2*(O$3-F26*86400)^2,0)=0,1,ROUND(O$2*(O$3-F26*86400)^2,0))))</f>
        <v>0</v>
      </c>
      <c r="P26" s="2" t="n">
        <f aca="false">IF(H26=0,0,IF(H26&gt;P$3,1,IF(ROUND(P$2*(P$3-H26*86400)^2,0)=0,1,ROUND(P$2*(P$3-H26*86400)^2,0))))</f>
        <v>0</v>
      </c>
      <c r="Q26" s="2" t="n">
        <f aca="false">IF(J26=0,0,IF(J26&gt;Q$3,1,IF(ROUND(Q$2*(Q$3-J26*86400)^2,0)=0,1,ROUND(Q$2*(Q$3-J26*86400)^2,0))))</f>
        <v>155</v>
      </c>
      <c r="R26" s="11" t="n">
        <f aca="false">SUM(N26:Q26)</f>
        <v>365</v>
      </c>
    </row>
    <row r="27" customFormat="false" ht="13.8" hidden="false" customHeight="false" outlineLevel="0" collapsed="false">
      <c r="A27" s="1" t="n">
        <v>194</v>
      </c>
      <c r="B27" s="2" t="s">
        <v>40</v>
      </c>
      <c r="C27" s="2" t="s">
        <v>24</v>
      </c>
      <c r="D27" s="9" t="n">
        <v>17.81</v>
      </c>
      <c r="E27" s="10"/>
      <c r="F27" s="10" t="n">
        <v>0.00101342592592593</v>
      </c>
      <c r="G27" s="10"/>
      <c r="H27" s="10"/>
      <c r="I27" s="10"/>
      <c r="J27" s="10"/>
      <c r="K27" s="10"/>
      <c r="N27" s="2" t="n">
        <f aca="false">IF(D27=0,0,IF(D27&gt;N$3,1,IF(ROUND(N$2*(N$3-D27)^2,0)=0,1,ROUND(N$2*(N$3-D27)^2,0))))</f>
        <v>238</v>
      </c>
      <c r="O27" s="2" t="n">
        <f aca="false">IF(F27=0,0,IF(F27&gt;O$3,1,IF(ROUND(O$2*(O$3-F27*86400)^2,0)=0,1,ROUND(O$2*(O$3-F27*86400)^2,0))))</f>
        <v>105</v>
      </c>
      <c r="P27" s="2" t="n">
        <f aca="false">IF(H27=0,0,IF(H27&gt;P$3,1,IF(ROUND(P$2*(P$3-H27*86400)^2,0)=0,1,ROUND(P$2*(P$3-H27*86400)^2,0))))</f>
        <v>0</v>
      </c>
      <c r="Q27" s="2" t="n">
        <f aca="false">IF(J27=0,0,IF(J27&gt;Q$3,1,IF(ROUND(Q$2*(Q$3-J27*86400)^2,0)=0,1,ROUND(Q$2*(Q$3-J27*86400)^2,0))))</f>
        <v>0</v>
      </c>
      <c r="R27" s="11" t="n">
        <f aca="false">SUM(N27:Q27)</f>
        <v>343</v>
      </c>
    </row>
    <row r="28" customFormat="false" ht="13.8" hidden="false" customHeight="false" outlineLevel="0" collapsed="false">
      <c r="A28" s="1" t="n">
        <v>196</v>
      </c>
      <c r="B28" s="2" t="s">
        <v>41</v>
      </c>
      <c r="C28" s="2" t="s">
        <v>24</v>
      </c>
      <c r="D28" s="9" t="n">
        <v>16.61</v>
      </c>
      <c r="E28" s="10"/>
      <c r="F28" s="10"/>
      <c r="G28" s="10"/>
      <c r="H28" s="10"/>
      <c r="I28" s="10"/>
      <c r="J28" s="10"/>
      <c r="K28" s="10"/>
      <c r="N28" s="2" t="n">
        <f aca="false">IF(D28=0,0,IF(D28&gt;N$3,1,IF(ROUND(N$2*(N$3-D28)^2,0)=0,1,ROUND(N$2*(N$3-D28)^2,0))))</f>
        <v>331</v>
      </c>
      <c r="O28" s="2" t="n">
        <f aca="false">IF(F28=0,0,IF(F28&gt;O$3,1,IF(ROUND(O$2*(O$3-F28*86400)^2,0)=0,1,ROUND(O$2*(O$3-F28*86400)^2,0))))</f>
        <v>0</v>
      </c>
      <c r="P28" s="2" t="n">
        <f aca="false">IF(H28=0,0,IF(H28&gt;P$3,1,IF(ROUND(P$2*(P$3-H28*86400)^2,0)=0,1,ROUND(P$2*(P$3-H28*86400)^2,0))))</f>
        <v>0</v>
      </c>
      <c r="Q28" s="2" t="n">
        <f aca="false">IF(J28=0,0,IF(J28&gt;Q$3,1,IF(ROUND(Q$2*(Q$3-J28*86400)^2,0)=0,1,ROUND(Q$2*(Q$3-J28*86400)^2,0))))</f>
        <v>0</v>
      </c>
      <c r="R28" s="11" t="n">
        <f aca="false">SUM(N28:Q28)</f>
        <v>331</v>
      </c>
    </row>
    <row r="29" customFormat="false" ht="13.8" hidden="false" customHeight="false" outlineLevel="0" collapsed="false">
      <c r="A29" s="1" t="n">
        <v>233</v>
      </c>
      <c r="B29" s="2" t="s">
        <v>42</v>
      </c>
      <c r="C29" s="2" t="s">
        <v>24</v>
      </c>
      <c r="D29" s="9"/>
      <c r="E29" s="10"/>
      <c r="F29" s="10"/>
      <c r="G29" s="10"/>
      <c r="H29" s="10"/>
      <c r="I29" s="10"/>
      <c r="J29" s="10" t="n">
        <v>0.00864097222222222</v>
      </c>
      <c r="K29" s="10"/>
      <c r="N29" s="2" t="n">
        <f aca="false">IF(D29=0,0,IF(D29&gt;N$3,1,IF(ROUND(N$2*(N$3-D29)^2,0)=0,1,ROUND(N$2*(N$3-D29)^2,0))))</f>
        <v>0</v>
      </c>
      <c r="O29" s="2" t="n">
        <f aca="false">IF(F29=0,0,IF(F29&gt;O$3,1,IF(ROUND(O$2*(O$3-F29*86400)^2,0)=0,1,ROUND(O$2*(O$3-F29*86400)^2,0))))</f>
        <v>0</v>
      </c>
      <c r="P29" s="2" t="n">
        <f aca="false">IF(H29=0,0,IF(H29&gt;P$3,1,IF(ROUND(P$2*(P$3-H29*86400)^2,0)=0,1,ROUND(P$2*(P$3-H29*86400)^2,0))))</f>
        <v>0</v>
      </c>
      <c r="Q29" s="2" t="n">
        <f aca="false">IF(J29=0,0,IF(J29&gt;Q$3,1,IF(ROUND(Q$2*(Q$3-J29*86400)^2,0)=0,1,ROUND(Q$2*(Q$3-J29*86400)^2,0))))</f>
        <v>326</v>
      </c>
      <c r="R29" s="11" t="n">
        <f aca="false">SUM(N29:Q29)</f>
        <v>326</v>
      </c>
    </row>
    <row r="30" customFormat="false" ht="13.8" hidden="false" customHeight="false" outlineLevel="0" collapsed="false">
      <c r="A30" s="1" t="n">
        <v>204</v>
      </c>
      <c r="B30" s="2" t="s">
        <v>43</v>
      </c>
      <c r="C30" s="2" t="s">
        <v>24</v>
      </c>
      <c r="D30" s="9" t="n">
        <v>16.82</v>
      </c>
      <c r="E30" s="10"/>
      <c r="F30" s="10"/>
      <c r="G30" s="10"/>
      <c r="H30" s="10"/>
      <c r="I30" s="10"/>
      <c r="J30" s="10"/>
      <c r="K30" s="10"/>
      <c r="N30" s="2" t="n">
        <f aca="false">IF(D30=0,0,IF(D30&gt;N$3,1,IF(ROUND(N$2*(N$3-D30)^2,0)=0,1,ROUND(N$2*(N$3-D30)^2,0))))</f>
        <v>314</v>
      </c>
      <c r="O30" s="2" t="n">
        <f aca="false">IF(F30=0,0,IF(F30&gt;O$3,1,IF(ROUND(O$2*(O$3-F30*86400)^2,0)=0,1,ROUND(O$2*(O$3-F30*86400)^2,0))))</f>
        <v>0</v>
      </c>
      <c r="P30" s="2" t="n">
        <f aca="false">IF(H30=0,0,IF(H30&gt;P$3,1,IF(ROUND(P$2*(P$3-H30*86400)^2,0)=0,1,ROUND(P$2*(P$3-H30*86400)^2,0))))</f>
        <v>0</v>
      </c>
      <c r="Q30" s="2" t="n">
        <f aca="false">IF(J30=0,0,IF(J30&gt;Q$3,1,IF(ROUND(Q$2*(Q$3-J30*86400)^2,0)=0,1,ROUND(Q$2*(Q$3-J30*86400)^2,0))))</f>
        <v>0</v>
      </c>
      <c r="R30" s="11" t="n">
        <f aca="false">SUM(N30:Q30)</f>
        <v>314</v>
      </c>
    </row>
    <row r="31" customFormat="false" ht="13.8" hidden="false" customHeight="false" outlineLevel="0" collapsed="false">
      <c r="A31" s="1" t="n">
        <v>212</v>
      </c>
      <c r="B31" s="2" t="s">
        <v>44</v>
      </c>
      <c r="C31" s="2" t="s">
        <v>24</v>
      </c>
      <c r="D31" s="9" t="n">
        <v>18.41</v>
      </c>
      <c r="E31" s="10"/>
      <c r="F31" s="10" t="n">
        <v>0.00102534722222222</v>
      </c>
      <c r="G31" s="10"/>
      <c r="H31" s="10"/>
      <c r="I31" s="10"/>
      <c r="J31" s="10"/>
      <c r="K31" s="10"/>
      <c r="N31" s="2" t="n">
        <f aca="false">IF(D31=0,0,IF(D31&gt;N$3,1,IF(ROUND(N$2*(N$3-D31)^2,0)=0,1,ROUND(N$2*(N$3-D31)^2,0))))</f>
        <v>198</v>
      </c>
      <c r="O31" s="2" t="n">
        <f aca="false">IF(F31=0,0,IF(F31&gt;O$3,1,IF(ROUND(O$2*(O$3-F31*86400)^2,0)=0,1,ROUND(O$2*(O$3-F31*86400)^2,0))))</f>
        <v>94</v>
      </c>
      <c r="P31" s="2" t="n">
        <f aca="false">IF(H31=0,0,IF(H31&gt;P$3,1,IF(ROUND(P$2*(P$3-H31*86400)^2,0)=0,1,ROUND(P$2*(P$3-H31*86400)^2,0))))</f>
        <v>0</v>
      </c>
      <c r="Q31" s="2" t="n">
        <f aca="false">IF(J31=0,0,IF(J31&gt;Q$3,1,IF(ROUND(Q$2*(Q$3-J31*86400)^2,0)=0,1,ROUND(Q$2*(Q$3-J31*86400)^2,0))))</f>
        <v>0</v>
      </c>
      <c r="R31" s="11" t="n">
        <f aca="false">SUM(N31:Q31)</f>
        <v>292</v>
      </c>
    </row>
    <row r="32" customFormat="false" ht="13.8" hidden="false" customHeight="false" outlineLevel="0" collapsed="false">
      <c r="A32" s="1" t="n">
        <v>232</v>
      </c>
      <c r="B32" s="2" t="s">
        <v>45</v>
      </c>
      <c r="C32" s="2" t="s">
        <v>24</v>
      </c>
      <c r="D32" s="9"/>
      <c r="E32" s="10"/>
      <c r="F32" s="10"/>
      <c r="G32" s="10"/>
      <c r="H32" s="10"/>
      <c r="I32" s="10"/>
      <c r="J32" s="10" t="n">
        <v>0.00888981481481482</v>
      </c>
      <c r="K32" s="10"/>
      <c r="N32" s="2" t="n">
        <f aca="false">IF(D32=0,0,IF(D32&gt;N$3,1,IF(ROUND(N$2*(N$3-D32)^2,0)=0,1,ROUND(N$2*(N$3-D32)^2,0))))</f>
        <v>0</v>
      </c>
      <c r="O32" s="2" t="n">
        <f aca="false">IF(F32=0,0,IF(F32&gt;O$3,1,IF(ROUND(O$2*(O$3-F32*86400)^2,0)=0,1,ROUND(O$2*(O$3-F32*86400)^2,0))))</f>
        <v>0</v>
      </c>
      <c r="P32" s="2" t="n">
        <f aca="false">IF(H32=0,0,IF(H32&gt;P$3,1,IF(ROUND(P$2*(P$3-H32*86400)^2,0)=0,1,ROUND(P$2*(P$3-H32*86400)^2,0))))</f>
        <v>0</v>
      </c>
      <c r="Q32" s="2" t="n">
        <f aca="false">IF(J32=0,0,IF(J32&gt;Q$3,1,IF(ROUND(Q$2*(Q$3-J32*86400)^2,0)=0,1,ROUND(Q$2*(Q$3-J32*86400)^2,0))))</f>
        <v>287</v>
      </c>
      <c r="R32" s="11" t="n">
        <f aca="false">SUM(N32:Q32)</f>
        <v>287</v>
      </c>
    </row>
    <row r="33" customFormat="false" ht="13.8" hidden="false" customHeight="false" outlineLevel="0" collapsed="false">
      <c r="A33" s="1" t="n">
        <v>198</v>
      </c>
      <c r="B33" s="2" t="s">
        <v>46</v>
      </c>
      <c r="C33" s="2" t="s">
        <v>24</v>
      </c>
      <c r="D33" s="9" t="n">
        <v>17.59</v>
      </c>
      <c r="E33" s="10"/>
      <c r="F33" s="10"/>
      <c r="G33" s="10"/>
      <c r="H33" s="10"/>
      <c r="I33" s="10"/>
      <c r="J33" s="10"/>
      <c r="K33" s="10"/>
      <c r="N33" s="2" t="n">
        <f aca="false">IF(D33=0,0,IF(D33&gt;N$3,1,IF(ROUND(N$2*(N$3-D33)^2,0)=0,1,ROUND(N$2*(N$3-D33)^2,0))))</f>
        <v>254</v>
      </c>
      <c r="O33" s="2" t="n">
        <f aca="false">IF(F33=0,0,IF(F33&gt;O$3,1,IF(ROUND(O$2*(O$3-F33*86400)^2,0)=0,1,ROUND(O$2*(O$3-F33*86400)^2,0))))</f>
        <v>0</v>
      </c>
      <c r="P33" s="2" t="n">
        <f aca="false">IF(H33=0,0,IF(H33&gt;P$3,1,IF(ROUND(P$2*(P$3-H33*86400)^2,0)=0,1,ROUND(P$2*(P$3-H33*86400)^2,0))))</f>
        <v>0</v>
      </c>
      <c r="Q33" s="2" t="n">
        <f aca="false">IF(J33=0,0,IF(J33&gt;Q$3,1,IF(ROUND(Q$2*(Q$3-J33*86400)^2,0)=0,1,ROUND(Q$2*(Q$3-J33*86400)^2,0))))</f>
        <v>0</v>
      </c>
      <c r="R33" s="11" t="n">
        <f aca="false">SUM(N33:Q33)</f>
        <v>254</v>
      </c>
    </row>
    <row r="34" customFormat="false" ht="13.8" hidden="false" customHeight="false" outlineLevel="0" collapsed="false">
      <c r="A34" s="1" t="n">
        <v>199</v>
      </c>
      <c r="B34" s="2" t="s">
        <v>47</v>
      </c>
      <c r="C34" s="2" t="s">
        <v>24</v>
      </c>
      <c r="D34" s="9" t="n">
        <v>18.34</v>
      </c>
      <c r="E34" s="10"/>
      <c r="F34" s="10"/>
      <c r="G34" s="10"/>
      <c r="H34" s="10"/>
      <c r="I34" s="10"/>
      <c r="J34" s="10"/>
      <c r="K34" s="10"/>
      <c r="N34" s="2" t="n">
        <f aca="false">IF(D34=0,0,IF(D34&gt;N$3,1,IF(ROUND(N$2*(N$3-D34)^2,0)=0,1,ROUND(N$2*(N$3-D34)^2,0))))</f>
        <v>202</v>
      </c>
      <c r="O34" s="2" t="n">
        <f aca="false">IF(F34=0,0,IF(F34&gt;O$3,1,IF(ROUND(O$2*(O$3-F34*86400)^2,0)=0,1,ROUND(O$2*(O$3-F34*86400)^2,0))))</f>
        <v>0</v>
      </c>
      <c r="P34" s="2" t="n">
        <f aca="false">IF(H34=0,0,IF(H34&gt;P$3,1,IF(ROUND(P$2*(P$3-H34*86400)^2,0)=0,1,ROUND(P$2*(P$3-H34*86400)^2,0))))</f>
        <v>0</v>
      </c>
      <c r="Q34" s="2" t="n">
        <f aca="false">IF(J34=0,0,IF(J34&gt;Q$3,1,IF(ROUND(Q$2*(Q$3-J34*86400)^2,0)=0,1,ROUND(Q$2*(Q$3-J34*86400)^2,0))))</f>
        <v>0</v>
      </c>
      <c r="R34" s="11" t="n">
        <f aca="false">SUM(N34:Q34)</f>
        <v>202</v>
      </c>
    </row>
    <row r="35" customFormat="false" ht="13.8" hidden="false" customHeight="false" outlineLevel="0" collapsed="false">
      <c r="A35" s="1" t="n">
        <v>234</v>
      </c>
      <c r="B35" s="2" t="s">
        <v>48</v>
      </c>
      <c r="C35" s="2" t="s">
        <v>24</v>
      </c>
      <c r="D35" s="9"/>
      <c r="E35" s="10"/>
      <c r="F35" s="10"/>
      <c r="G35" s="10"/>
      <c r="H35" s="10"/>
      <c r="I35" s="10"/>
      <c r="J35" s="10" t="n">
        <v>0.00997650462962963</v>
      </c>
      <c r="K35" s="10"/>
      <c r="N35" s="2" t="n">
        <f aca="false">IF(D35=0,0,IF(D35&gt;N$3,1,IF(ROUND(N$2*(N$3-D35)^2,0)=0,1,ROUND(N$2*(N$3-D35)^2,0))))</f>
        <v>0</v>
      </c>
      <c r="O35" s="2" t="n">
        <f aca="false">IF(F35=0,0,IF(F35&gt;O$3,1,IF(ROUND(O$2*(O$3-F35*86400)^2,0)=0,1,ROUND(O$2*(O$3-F35*86400)^2,0))))</f>
        <v>0</v>
      </c>
      <c r="P35" s="2" t="n">
        <f aca="false">IF(H35=0,0,IF(H35&gt;P$3,1,IF(ROUND(P$2*(P$3-H35*86400)^2,0)=0,1,ROUND(P$2*(P$3-H35*86400)^2,0))))</f>
        <v>0</v>
      </c>
      <c r="Q35" s="2" t="n">
        <f aca="false">IF(J35=0,0,IF(J35&gt;Q$3,1,IF(ROUND(Q$2*(Q$3-J35*86400)^2,0)=0,1,ROUND(Q$2*(Q$3-J35*86400)^2,0))))</f>
        <v>147</v>
      </c>
      <c r="R35" s="11" t="n">
        <f aca="false">SUM(N35:Q35)</f>
        <v>147</v>
      </c>
    </row>
    <row r="36" customFormat="false" ht="13.8" hidden="false" customHeight="false" outlineLevel="0" collapsed="false">
      <c r="A36" s="1" t="n">
        <v>225</v>
      </c>
      <c r="B36" s="2" t="s">
        <v>49</v>
      </c>
      <c r="C36" s="2" t="s">
        <v>24</v>
      </c>
      <c r="D36" s="9" t="n">
        <v>19.56</v>
      </c>
      <c r="E36" s="10"/>
      <c r="F36" s="10"/>
      <c r="G36" s="10"/>
      <c r="H36" s="10"/>
      <c r="I36" s="10"/>
      <c r="J36" s="10"/>
      <c r="K36" s="10"/>
      <c r="N36" s="2" t="n">
        <f aca="false">IF(D36=0,0,IF(D36&gt;N$3,1,IF(ROUND(N$2*(N$3-D36)^2,0)=0,1,ROUND(N$2*(N$3-D36)^2,0))))</f>
        <v>130</v>
      </c>
      <c r="O36" s="2" t="n">
        <f aca="false">IF(F36=0,0,IF(F36&gt;O$3,1,IF(ROUND(O$2*(O$3-F36*86400)^2,0)=0,1,ROUND(O$2*(O$3-F36*86400)^2,0))))</f>
        <v>0</v>
      </c>
      <c r="P36" s="2" t="n">
        <f aca="false">IF(H36=0,0,IF(H36&gt;P$3,1,IF(ROUND(P$2*(P$3-H36*86400)^2,0)=0,1,ROUND(P$2*(P$3-H36*86400)^2,0))))</f>
        <v>0</v>
      </c>
      <c r="Q36" s="2" t="n">
        <f aca="false">IF(J36=0,0,IF(J36&gt;Q$3,1,IF(ROUND(Q$2*(Q$3-J36*86400)^2,0)=0,1,ROUND(Q$2*(Q$3-J36*86400)^2,0))))</f>
        <v>0</v>
      </c>
      <c r="R36" s="11" t="n">
        <f aca="false">SUM(N36:Q36)</f>
        <v>130</v>
      </c>
    </row>
    <row r="37" customFormat="false" ht="13.8" hidden="false" customHeight="false" outlineLevel="0" collapsed="false">
      <c r="A37" s="1" t="n">
        <v>192</v>
      </c>
      <c r="B37" s="2" t="s">
        <v>50</v>
      </c>
      <c r="C37" s="2" t="s">
        <v>24</v>
      </c>
      <c r="D37" s="9" t="n">
        <v>21.01</v>
      </c>
      <c r="E37" s="10"/>
      <c r="F37" s="10"/>
      <c r="G37" s="10"/>
      <c r="H37" s="10"/>
      <c r="I37" s="10"/>
      <c r="J37" s="10"/>
      <c r="K37" s="10"/>
      <c r="N37" s="2" t="n">
        <f aca="false">IF(D37=0,0,IF(D37&gt;N$3,1,IF(ROUND(N$2*(N$3-D37)^2,0)=0,1,ROUND(N$2*(N$3-D37)^2,0))))</f>
        <v>65</v>
      </c>
      <c r="O37" s="2" t="n">
        <f aca="false">IF(F37=0,0,IF(F37&gt;O$3,1,IF(ROUND(O$2*(O$3-F37*86400)^2,0)=0,1,ROUND(O$2*(O$3-F37*86400)^2,0))))</f>
        <v>0</v>
      </c>
      <c r="P37" s="2" t="n">
        <f aca="false">IF(H37=0,0,IF(H37&gt;P$3,1,IF(ROUND(P$2*(P$3-H37*86400)^2,0)=0,1,ROUND(P$2*(P$3-H37*86400)^2,0))))</f>
        <v>0</v>
      </c>
      <c r="Q37" s="2" t="n">
        <f aca="false">IF(J37=0,0,IF(J37&gt;Q$3,1,IF(ROUND(Q$2*(Q$3-J37*86400)^2,0)=0,1,ROUND(Q$2*(Q$3-J37*86400)^2,0))))</f>
        <v>0</v>
      </c>
      <c r="R37" s="11" t="n">
        <f aca="false">SUM(N37:Q37)</f>
        <v>65</v>
      </c>
    </row>
    <row r="38" customFormat="false" ht="13.8" hidden="false" customHeight="false" outlineLevel="0" collapsed="false">
      <c r="A38" s="1" t="n">
        <v>228</v>
      </c>
      <c r="B38" s="2" t="s">
        <v>51</v>
      </c>
      <c r="C38" s="2" t="s">
        <v>24</v>
      </c>
      <c r="D38" s="9" t="n">
        <v>25.03</v>
      </c>
      <c r="E38" s="10"/>
      <c r="F38" s="10"/>
      <c r="G38" s="10"/>
      <c r="H38" s="10"/>
      <c r="I38" s="10"/>
      <c r="J38" s="10"/>
      <c r="K38" s="10"/>
      <c r="N38" s="2" t="n">
        <f aca="false">IF(D38=0,0,IF(D38&gt;N$3,1,IF(ROUND(N$2*(N$3-D38)^2,0)=0,1,ROUND(N$2*(N$3-D38)^2,0))))</f>
        <v>1</v>
      </c>
      <c r="O38" s="2" t="n">
        <f aca="false">IF(F38=0,0,IF(F38&gt;O$3,1,IF(ROUND(O$2*(O$3-F38*86400)^2,0)=0,1,ROUND(O$2*(O$3-F38*86400)^2,0))))</f>
        <v>0</v>
      </c>
      <c r="P38" s="2" t="n">
        <f aca="false">IF(H38=0,0,IF(H38&gt;P$3,1,IF(ROUND(P$2*(P$3-H38*86400)^2,0)=0,1,ROUND(P$2*(P$3-H38*86400)^2,0))))</f>
        <v>0</v>
      </c>
      <c r="Q38" s="2" t="n">
        <f aca="false">IF(J38=0,0,IF(J38&gt;Q$3,1,IF(ROUND(Q$2*(Q$3-J38*86400)^2,0)=0,1,ROUND(Q$2*(Q$3-J38*86400)^2,0))))</f>
        <v>0</v>
      </c>
      <c r="R38" s="11" t="n">
        <f aca="false">SUM(N38:Q38)</f>
        <v>1</v>
      </c>
    </row>
  </sheetData>
  <mergeCells count="1">
    <mergeCell ref="A1:J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7"/>
  <sheetViews>
    <sheetView showFormulas="false" showGridLines="true" showRowColHeaders="true" showZeros="true" rightToLeft="false" tabSelected="false" showOutlineSymbols="true" defaultGridColor="true" view="normal" topLeftCell="B1" colorId="64" zoomScale="85" zoomScaleNormal="85" zoomScalePageLayoutView="100" workbookViewId="0">
      <pane xSplit="0" ySplit="3" topLeftCell="A4" activePane="bottomLeft" state="frozen"/>
      <selection pane="topLeft" activeCell="B1" activeCellId="0" sqref="B1"/>
      <selection pane="bottomLeft" activeCell="B26" activeCellId="0" sqref="B26"/>
    </sheetView>
  </sheetViews>
  <sheetFormatPr defaultRowHeight="12.8" outlineLevelRow="0" outlineLevelCol="0"/>
  <cols>
    <col collapsed="false" customWidth="true" hidden="false" outlineLevel="0" max="1" min="1" style="1" width="12.14"/>
    <col collapsed="false" customWidth="true" hidden="false" outlineLevel="0" max="2" min="2" style="2" width="17.17"/>
    <col collapsed="false" customWidth="true" hidden="false" outlineLevel="0" max="3" min="3" style="2" width="16.37"/>
    <col collapsed="false" customWidth="true" hidden="false" outlineLevel="0" max="4" min="4" style="2" width="7.51"/>
    <col collapsed="false" customWidth="false" hidden="false" outlineLevel="0" max="5" min="5" style="3" width="11.42"/>
    <col collapsed="false" customWidth="true" hidden="false" outlineLevel="0" max="6" min="6" style="3" width="7.9"/>
    <col collapsed="false" customWidth="false" hidden="false" outlineLevel="0" max="1017" min="7" style="2" width="11.42"/>
    <col collapsed="false" customWidth="false" hidden="false" outlineLevel="0" max="1025" min="1018" style="0" width="11.42"/>
  </cols>
  <sheetData>
    <row r="1" customFormat="false" ht="13.8" hidden="false" customHeight="false" outlineLevel="0" collapsed="false">
      <c r="A1" s="4" t="s">
        <v>52</v>
      </c>
      <c r="B1" s="4"/>
      <c r="C1" s="4"/>
      <c r="D1" s="4"/>
      <c r="E1" s="4"/>
      <c r="F1" s="4"/>
    </row>
    <row r="2" customFormat="false" ht="13.8" hidden="false" customHeight="false" outlineLevel="0" collapsed="false">
      <c r="A2" s="5"/>
      <c r="B2" s="5"/>
      <c r="C2" s="5"/>
      <c r="D2" s="5"/>
      <c r="E2" s="5"/>
      <c r="F2" s="5"/>
      <c r="L2" s="6"/>
    </row>
    <row r="3" s="7" customFormat="true" ht="13.8" hidden="false" customHeight="false" outlineLevel="0" collapsed="false">
      <c r="A3" s="7" t="s">
        <v>53</v>
      </c>
      <c r="B3" s="7" t="s">
        <v>4</v>
      </c>
      <c r="C3" s="7" t="s">
        <v>54</v>
      </c>
      <c r="D3" s="7" t="s">
        <v>55</v>
      </c>
      <c r="E3" s="8" t="s">
        <v>56</v>
      </c>
      <c r="F3" s="8" t="s">
        <v>57</v>
      </c>
      <c r="H3" s="2"/>
      <c r="I3" s="2"/>
      <c r="J3" s="2"/>
      <c r="K3" s="2"/>
      <c r="L3" s="2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14" t="n">
        <v>43719</v>
      </c>
      <c r="B4" s="2" t="s">
        <v>14</v>
      </c>
      <c r="C4" s="14" t="s">
        <v>58</v>
      </c>
      <c r="D4" s="1" t="n">
        <v>100</v>
      </c>
      <c r="E4" s="15" t="n">
        <v>14.72</v>
      </c>
      <c r="F4" s="1" t="n">
        <f aca="false">RANK(E4,E$4:E$12,1)</f>
        <v>1</v>
      </c>
      <c r="M4" s="11"/>
    </row>
    <row r="5" customFormat="false" ht="13.8" hidden="false" customHeight="false" outlineLevel="0" collapsed="false">
      <c r="A5" s="14" t="n">
        <v>43719</v>
      </c>
      <c r="B5" s="2" t="s">
        <v>11</v>
      </c>
      <c r="C5" s="14" t="s">
        <v>58</v>
      </c>
      <c r="D5" s="1" t="n">
        <v>100</v>
      </c>
      <c r="E5" s="9" t="n">
        <v>15.03</v>
      </c>
      <c r="F5" s="1" t="n">
        <f aca="false">RANK(E5,E$4:E$12,1)</f>
        <v>2</v>
      </c>
      <c r="M5" s="11"/>
    </row>
    <row r="6" customFormat="false" ht="13.8" hidden="false" customHeight="false" outlineLevel="0" collapsed="false">
      <c r="A6" s="14" t="n">
        <v>43719</v>
      </c>
      <c r="B6" s="2" t="s">
        <v>15</v>
      </c>
      <c r="C6" s="14" t="s">
        <v>58</v>
      </c>
      <c r="D6" s="1" t="n">
        <v>100</v>
      </c>
      <c r="E6" s="9" t="n">
        <v>15.19</v>
      </c>
      <c r="F6" s="1" t="n">
        <f aca="false">RANK(E6,E$4:E$12,1)</f>
        <v>3</v>
      </c>
      <c r="M6" s="11"/>
    </row>
    <row r="7" customFormat="false" ht="13.8" hidden="false" customHeight="false" outlineLevel="0" collapsed="false">
      <c r="A7" s="14" t="n">
        <v>43719</v>
      </c>
      <c r="B7" s="2" t="s">
        <v>21</v>
      </c>
      <c r="C7" s="14" t="s">
        <v>58</v>
      </c>
      <c r="D7" s="1" t="n">
        <v>100</v>
      </c>
      <c r="E7" s="9" t="n">
        <v>15.75</v>
      </c>
      <c r="F7" s="1" t="n">
        <f aca="false">RANK(E7,E$4:E$12,1)</f>
        <v>4</v>
      </c>
      <c r="M7" s="11"/>
    </row>
    <row r="8" customFormat="false" ht="13.8" hidden="false" customHeight="false" outlineLevel="0" collapsed="false">
      <c r="A8" s="14" t="n">
        <v>43719</v>
      </c>
      <c r="B8" s="2" t="s">
        <v>18</v>
      </c>
      <c r="C8" s="14" t="s">
        <v>58</v>
      </c>
      <c r="D8" s="1" t="n">
        <v>100</v>
      </c>
      <c r="E8" s="9" t="n">
        <v>16.15</v>
      </c>
      <c r="F8" s="1" t="n">
        <f aca="false">RANK(E8,E$4:E$12,1)</f>
        <v>5</v>
      </c>
      <c r="M8" s="11"/>
    </row>
    <row r="9" customFormat="false" ht="13.8" hidden="false" customHeight="false" outlineLevel="0" collapsed="false">
      <c r="A9" s="14" t="n">
        <v>43719</v>
      </c>
      <c r="B9" s="2" t="s">
        <v>19</v>
      </c>
      <c r="C9" s="14" t="s">
        <v>58</v>
      </c>
      <c r="D9" s="1" t="n">
        <v>100</v>
      </c>
      <c r="E9" s="9" t="n">
        <v>16.31</v>
      </c>
      <c r="F9" s="1" t="n">
        <f aca="false">RANK(E9,E$4:E$12,1)</f>
        <v>6</v>
      </c>
      <c r="M9" s="11"/>
    </row>
    <row r="10" customFormat="false" ht="13.8" hidden="false" customHeight="false" outlineLevel="0" collapsed="false">
      <c r="A10" s="14" t="n">
        <v>43719</v>
      </c>
      <c r="B10" s="2" t="s">
        <v>20</v>
      </c>
      <c r="C10" s="14" t="s">
        <v>58</v>
      </c>
      <c r="D10" s="1" t="n">
        <v>100</v>
      </c>
      <c r="E10" s="9" t="n">
        <v>16.53</v>
      </c>
      <c r="F10" s="1" t="n">
        <f aca="false">RANK(E10,E$4:E$12,1)</f>
        <v>7</v>
      </c>
      <c r="M10" s="11"/>
    </row>
    <row r="11" customFormat="false" ht="13.8" hidden="false" customHeight="false" outlineLevel="0" collapsed="false">
      <c r="A11" s="14" t="n">
        <v>43719</v>
      </c>
      <c r="B11" s="2" t="s">
        <v>13</v>
      </c>
      <c r="C11" s="14" t="s">
        <v>58</v>
      </c>
      <c r="D11" s="1" t="n">
        <v>100</v>
      </c>
      <c r="E11" s="9" t="s">
        <v>59</v>
      </c>
      <c r="F11" s="1"/>
      <c r="M11" s="11"/>
    </row>
    <row r="12" customFormat="false" ht="13.8" hidden="false" customHeight="false" outlineLevel="0" collapsed="false">
      <c r="A12" s="14" t="n">
        <v>43719</v>
      </c>
      <c r="B12" s="2" t="s">
        <v>22</v>
      </c>
      <c r="C12" s="14" t="s">
        <v>58</v>
      </c>
      <c r="D12" s="1" t="n">
        <v>100</v>
      </c>
      <c r="E12" s="9" t="s">
        <v>59</v>
      </c>
      <c r="F12" s="1"/>
      <c r="M12" s="11"/>
    </row>
    <row r="13" customFormat="false" ht="13.8" hidden="false" customHeight="false" outlineLevel="0" collapsed="false">
      <c r="A13" s="14" t="n">
        <v>43719</v>
      </c>
      <c r="B13" s="2" t="s">
        <v>13</v>
      </c>
      <c r="C13" s="14" t="s">
        <v>58</v>
      </c>
      <c r="D13" s="1" t="n">
        <v>400</v>
      </c>
      <c r="E13" s="12" t="n">
        <v>0.000745138888888889</v>
      </c>
      <c r="F13" s="1" t="n">
        <f aca="false">RANK(E13,E$13:E$21,1)</f>
        <v>1</v>
      </c>
      <c r="M13" s="11"/>
    </row>
    <row r="14" customFormat="false" ht="13.8" hidden="false" customHeight="false" outlineLevel="0" collapsed="false">
      <c r="A14" s="14" t="n">
        <v>43719</v>
      </c>
      <c r="B14" s="2" t="s">
        <v>11</v>
      </c>
      <c r="C14" s="14" t="s">
        <v>58</v>
      </c>
      <c r="D14" s="1" t="n">
        <v>400</v>
      </c>
      <c r="E14" s="10" t="n">
        <v>0.000789467592592593</v>
      </c>
      <c r="F14" s="1" t="n">
        <f aca="false">RANK(E14,E$13:E$21,1)</f>
        <v>2</v>
      </c>
      <c r="M14" s="11"/>
    </row>
    <row r="15" customFormat="false" ht="13.8" hidden="false" customHeight="false" outlineLevel="0" collapsed="false">
      <c r="A15" s="14" t="n">
        <v>43719</v>
      </c>
      <c r="B15" s="2" t="s">
        <v>14</v>
      </c>
      <c r="C15" s="14" t="s">
        <v>58</v>
      </c>
      <c r="D15" s="1" t="n">
        <v>400</v>
      </c>
      <c r="E15" s="10" t="n">
        <v>0.000811921296296296</v>
      </c>
      <c r="F15" s="1" t="n">
        <f aca="false">RANK(E15,E$13:E$21,1)</f>
        <v>3</v>
      </c>
      <c r="M15" s="11"/>
    </row>
    <row r="16" customFormat="false" ht="13.8" hidden="false" customHeight="false" outlineLevel="0" collapsed="false">
      <c r="A16" s="14" t="n">
        <v>43719</v>
      </c>
      <c r="B16" s="2" t="s">
        <v>15</v>
      </c>
      <c r="C16" s="14" t="s">
        <v>58</v>
      </c>
      <c r="D16" s="1" t="n">
        <v>400</v>
      </c>
      <c r="E16" s="10" t="n">
        <v>0.000826851851851852</v>
      </c>
      <c r="F16" s="1" t="n">
        <f aca="false">RANK(E16,E$13:E$21,1)</f>
        <v>4</v>
      </c>
      <c r="M16" s="11"/>
    </row>
    <row r="17" customFormat="false" ht="13.8" hidden="false" customHeight="false" outlineLevel="0" collapsed="false">
      <c r="A17" s="14" t="n">
        <v>43719</v>
      </c>
      <c r="B17" s="2" t="s">
        <v>22</v>
      </c>
      <c r="C17" s="14" t="s">
        <v>58</v>
      </c>
      <c r="D17" s="1" t="n">
        <v>400</v>
      </c>
      <c r="E17" s="10" t="n">
        <v>0.000883217592592593</v>
      </c>
      <c r="F17" s="1" t="n">
        <f aca="false">RANK(E17,E$13:E$21,1)</f>
        <v>5</v>
      </c>
      <c r="M17" s="11"/>
    </row>
    <row r="18" customFormat="false" ht="13.8" hidden="false" customHeight="false" outlineLevel="0" collapsed="false">
      <c r="A18" s="14" t="n">
        <v>43719</v>
      </c>
      <c r="B18" s="2" t="s">
        <v>18</v>
      </c>
      <c r="C18" s="14" t="s">
        <v>58</v>
      </c>
      <c r="D18" s="1" t="n">
        <v>400</v>
      </c>
      <c r="E18" s="10" t="n">
        <v>0.000918634259259259</v>
      </c>
      <c r="F18" s="1" t="n">
        <f aca="false">RANK(E18,E$13:E$21,1)</f>
        <v>6</v>
      </c>
      <c r="M18" s="11"/>
    </row>
    <row r="19" customFormat="false" ht="13.8" hidden="false" customHeight="false" outlineLevel="0" collapsed="false">
      <c r="A19" s="14" t="n">
        <v>43719</v>
      </c>
      <c r="B19" s="2" t="s">
        <v>19</v>
      </c>
      <c r="C19" s="14" t="s">
        <v>58</v>
      </c>
      <c r="D19" s="1" t="n">
        <v>400</v>
      </c>
      <c r="E19" s="10" t="n">
        <v>0.00101493055555556</v>
      </c>
      <c r="F19" s="1" t="n">
        <f aca="false">RANK(E19,E$13:E$21,1)</f>
        <v>7</v>
      </c>
      <c r="M19" s="11"/>
    </row>
    <row r="20" customFormat="false" ht="13.8" hidden="false" customHeight="false" outlineLevel="0" collapsed="false">
      <c r="A20" s="14" t="n">
        <v>43719</v>
      </c>
      <c r="B20" s="2" t="s">
        <v>20</v>
      </c>
      <c r="C20" s="14" t="s">
        <v>58</v>
      </c>
      <c r="D20" s="1" t="n">
        <v>400</v>
      </c>
      <c r="E20" s="10" t="n">
        <v>0.00104016203703704</v>
      </c>
      <c r="F20" s="1" t="n">
        <f aca="false">RANK(E20,E$13:E$21,1)</f>
        <v>8</v>
      </c>
      <c r="M20" s="11"/>
    </row>
    <row r="21" customFormat="false" ht="13.8" hidden="false" customHeight="false" outlineLevel="0" collapsed="false">
      <c r="A21" s="14" t="n">
        <v>43719</v>
      </c>
      <c r="B21" s="2" t="s">
        <v>21</v>
      </c>
      <c r="C21" s="14" t="s">
        <v>58</v>
      </c>
      <c r="D21" s="1" t="n">
        <v>400</v>
      </c>
      <c r="E21" s="10" t="s">
        <v>59</v>
      </c>
      <c r="F21" s="1"/>
      <c r="M21" s="11"/>
    </row>
    <row r="22" customFormat="false" ht="13.8" hidden="false" customHeight="false" outlineLevel="0" collapsed="false">
      <c r="A22" s="14" t="n">
        <v>43719</v>
      </c>
      <c r="B22" s="2" t="s">
        <v>13</v>
      </c>
      <c r="C22" s="14" t="s">
        <v>58</v>
      </c>
      <c r="D22" s="1" t="n">
        <v>1000</v>
      </c>
      <c r="E22" s="12" t="n">
        <v>0.00217546296296296</v>
      </c>
      <c r="F22" s="1" t="n">
        <f aca="false">RANK(E22,E$22:E$30,1)</f>
        <v>1</v>
      </c>
      <c r="M22" s="11"/>
    </row>
    <row r="23" customFormat="false" ht="13.8" hidden="false" customHeight="false" outlineLevel="0" collapsed="false">
      <c r="A23" s="14" t="n">
        <v>43719</v>
      </c>
      <c r="B23" s="2" t="s">
        <v>11</v>
      </c>
      <c r="C23" s="14" t="s">
        <v>58</v>
      </c>
      <c r="D23" s="1" t="n">
        <v>1000</v>
      </c>
      <c r="E23" s="10" t="n">
        <v>0.00241469907407407</v>
      </c>
      <c r="F23" s="1" t="n">
        <f aca="false">RANK(E23,E$22:E$30,1)</f>
        <v>2</v>
      </c>
      <c r="M23" s="11"/>
    </row>
    <row r="24" customFormat="false" ht="13.8" hidden="false" customHeight="false" outlineLevel="0" collapsed="false">
      <c r="A24" s="14" t="n">
        <v>43719</v>
      </c>
      <c r="B24" s="2" t="s">
        <v>14</v>
      </c>
      <c r="C24" s="14" t="s">
        <v>58</v>
      </c>
      <c r="D24" s="1" t="n">
        <v>1000</v>
      </c>
      <c r="E24" s="10" t="n">
        <v>0.00246145833333333</v>
      </c>
      <c r="F24" s="1" t="n">
        <f aca="false">RANK(E24,E$22:E$30,1)</f>
        <v>3</v>
      </c>
      <c r="M24" s="11"/>
    </row>
    <row r="25" customFormat="false" ht="13.8" hidden="false" customHeight="false" outlineLevel="0" collapsed="false">
      <c r="A25" s="14" t="n">
        <v>43719</v>
      </c>
      <c r="B25" s="2" t="s">
        <v>15</v>
      </c>
      <c r="C25" s="14" t="s">
        <v>58</v>
      </c>
      <c r="D25" s="1" t="n">
        <v>1000</v>
      </c>
      <c r="E25" s="10" t="n">
        <v>0.00251863425925926</v>
      </c>
      <c r="F25" s="1" t="n">
        <f aca="false">RANK(E25,E$22:E$30,1)</f>
        <v>4</v>
      </c>
      <c r="M25" s="11"/>
    </row>
    <row r="26" customFormat="false" ht="13.8" hidden="false" customHeight="false" outlineLevel="0" collapsed="false">
      <c r="A26" s="14" t="n">
        <v>43719</v>
      </c>
      <c r="B26" s="2" t="s">
        <v>18</v>
      </c>
      <c r="C26" s="14" t="s">
        <v>58</v>
      </c>
      <c r="D26" s="1" t="n">
        <v>1000</v>
      </c>
      <c r="E26" s="10" t="n">
        <v>0.00279074074074074</v>
      </c>
      <c r="F26" s="1" t="n">
        <f aca="false">RANK(E26,E$22:E$30,1)</f>
        <v>5</v>
      </c>
      <c r="M26" s="11"/>
    </row>
    <row r="27" customFormat="false" ht="13.8" hidden="false" customHeight="false" outlineLevel="0" collapsed="false">
      <c r="A27" s="14" t="n">
        <v>43719</v>
      </c>
      <c r="B27" s="2" t="s">
        <v>22</v>
      </c>
      <c r="C27" s="14" t="s">
        <v>58</v>
      </c>
      <c r="D27" s="1" t="n">
        <v>1000</v>
      </c>
      <c r="E27" s="10" t="n">
        <v>0.00302337962962963</v>
      </c>
      <c r="F27" s="1" t="n">
        <f aca="false">RANK(E27,E$22:E$30,1)</f>
        <v>6</v>
      </c>
      <c r="M27" s="11"/>
    </row>
    <row r="28" customFormat="false" ht="13.8" hidden="false" customHeight="false" outlineLevel="0" collapsed="false">
      <c r="A28" s="14" t="n">
        <v>43719</v>
      </c>
      <c r="B28" s="2" t="s">
        <v>19</v>
      </c>
      <c r="C28" s="14" t="s">
        <v>58</v>
      </c>
      <c r="D28" s="1" t="n">
        <v>1000</v>
      </c>
      <c r="E28" s="10" t="n">
        <v>0.00302835648148148</v>
      </c>
      <c r="F28" s="1" t="n">
        <f aca="false">RANK(E28,E$22:E$30,1)</f>
        <v>7</v>
      </c>
      <c r="M28" s="11"/>
    </row>
    <row r="29" customFormat="false" ht="13.8" hidden="false" customHeight="false" outlineLevel="0" collapsed="false">
      <c r="A29" s="14" t="n">
        <v>43719</v>
      </c>
      <c r="B29" s="2" t="s">
        <v>20</v>
      </c>
      <c r="C29" s="14" t="s">
        <v>58</v>
      </c>
      <c r="D29" s="1" t="n">
        <v>1000</v>
      </c>
      <c r="E29" s="10" t="n">
        <v>0.00358229166666667</v>
      </c>
      <c r="F29" s="1" t="n">
        <f aca="false">RANK(E29,E$22:E$30,1)</f>
        <v>8</v>
      </c>
      <c r="M29" s="11"/>
    </row>
    <row r="30" customFormat="false" ht="13.8" hidden="false" customHeight="false" outlineLevel="0" collapsed="false">
      <c r="A30" s="14" t="n">
        <v>43719</v>
      </c>
      <c r="B30" s="2" t="s">
        <v>21</v>
      </c>
      <c r="C30" s="14" t="s">
        <v>58</v>
      </c>
      <c r="D30" s="1" t="n">
        <v>1000</v>
      </c>
      <c r="E30" s="10" t="s">
        <v>59</v>
      </c>
      <c r="F30" s="1"/>
      <c r="M30" s="11"/>
    </row>
    <row r="31" customFormat="false" ht="13.8" hidden="false" customHeight="false" outlineLevel="0" collapsed="false">
      <c r="A31" s="14" t="n">
        <v>43719</v>
      </c>
      <c r="B31" s="2" t="s">
        <v>13</v>
      </c>
      <c r="C31" s="14" t="s">
        <v>58</v>
      </c>
      <c r="D31" s="1" t="n">
        <v>3000</v>
      </c>
      <c r="E31" s="12" t="n">
        <v>0.00732974537037037</v>
      </c>
      <c r="F31" s="1" t="n">
        <f aca="false">RANK(E31,E$31:E$39,1)</f>
        <v>1</v>
      </c>
      <c r="M31" s="11"/>
    </row>
    <row r="32" customFormat="false" ht="13.8" hidden="false" customHeight="false" outlineLevel="0" collapsed="false">
      <c r="A32" s="14" t="n">
        <v>43719</v>
      </c>
      <c r="B32" s="2" t="s">
        <v>11</v>
      </c>
      <c r="C32" s="14" t="s">
        <v>58</v>
      </c>
      <c r="D32" s="1" t="n">
        <v>3000</v>
      </c>
      <c r="E32" s="10" t="n">
        <v>0.00845555555555555</v>
      </c>
      <c r="F32" s="1" t="n">
        <f aca="false">RANK(E32,E$31:E$39,1)</f>
        <v>2</v>
      </c>
      <c r="M32" s="11"/>
    </row>
    <row r="33" customFormat="false" ht="13.8" hidden="false" customHeight="false" outlineLevel="0" collapsed="false">
      <c r="A33" s="14" t="n">
        <v>43719</v>
      </c>
      <c r="B33" s="2" t="s">
        <v>14</v>
      </c>
      <c r="C33" s="14" t="s">
        <v>58</v>
      </c>
      <c r="D33" s="1" t="n">
        <v>3000</v>
      </c>
      <c r="E33" s="10" t="n">
        <v>0.00852326388888889</v>
      </c>
      <c r="F33" s="1" t="n">
        <f aca="false">RANK(E33,E$31:E$39,1)</f>
        <v>3</v>
      </c>
      <c r="M33" s="11"/>
    </row>
    <row r="34" customFormat="false" ht="13.8" hidden="false" customHeight="false" outlineLevel="0" collapsed="false">
      <c r="A34" s="14" t="n">
        <v>43719</v>
      </c>
      <c r="B34" s="2" t="s">
        <v>18</v>
      </c>
      <c r="C34" s="14" t="s">
        <v>58</v>
      </c>
      <c r="D34" s="1" t="n">
        <v>3000</v>
      </c>
      <c r="E34" s="10" t="n">
        <v>0.00964027777777778</v>
      </c>
      <c r="F34" s="1" t="n">
        <f aca="false">RANK(E34,E$31:E$39,1)</f>
        <v>4</v>
      </c>
      <c r="M34" s="11"/>
    </row>
    <row r="35" customFormat="false" ht="13.8" hidden="false" customHeight="false" outlineLevel="0" collapsed="false">
      <c r="A35" s="14" t="n">
        <v>43719</v>
      </c>
      <c r="B35" s="2" t="s">
        <v>19</v>
      </c>
      <c r="C35" s="14" t="s">
        <v>58</v>
      </c>
      <c r="D35" s="1" t="n">
        <v>3000</v>
      </c>
      <c r="E35" s="10" t="n">
        <v>0.0102645833333333</v>
      </c>
      <c r="F35" s="1" t="n">
        <f aca="false">RANK(E35,E$31:E$39,1)</f>
        <v>5</v>
      </c>
      <c r="M35" s="11"/>
    </row>
    <row r="36" customFormat="false" ht="13.8" hidden="false" customHeight="false" outlineLevel="0" collapsed="false">
      <c r="A36" s="14" t="n">
        <v>43719</v>
      </c>
      <c r="B36" s="2" t="s">
        <v>20</v>
      </c>
      <c r="C36" s="14" t="s">
        <v>58</v>
      </c>
      <c r="D36" s="1" t="n">
        <v>3000</v>
      </c>
      <c r="E36" s="10" t="n">
        <v>0.0123476851851852</v>
      </c>
      <c r="F36" s="1" t="n">
        <f aca="false">RANK(E36,E$31:E$39,1)</f>
        <v>6</v>
      </c>
      <c r="M36" s="11"/>
    </row>
    <row r="37" customFormat="false" ht="13.8" hidden="false" customHeight="false" outlineLevel="0" collapsed="false">
      <c r="A37" s="14" t="n">
        <v>43719</v>
      </c>
      <c r="B37" s="2" t="s">
        <v>15</v>
      </c>
      <c r="C37" s="14" t="s">
        <v>58</v>
      </c>
      <c r="D37" s="1" t="n">
        <v>3000</v>
      </c>
      <c r="E37" s="10" t="s">
        <v>16</v>
      </c>
      <c r="F37" s="1"/>
      <c r="M37" s="11"/>
    </row>
    <row r="38" customFormat="false" ht="13.8" hidden="false" customHeight="false" outlineLevel="0" collapsed="false">
      <c r="A38" s="14" t="n">
        <v>43719</v>
      </c>
      <c r="B38" s="2" t="s">
        <v>21</v>
      </c>
      <c r="C38" s="14" t="s">
        <v>58</v>
      </c>
      <c r="D38" s="1" t="n">
        <v>3000</v>
      </c>
      <c r="E38" s="10" t="s">
        <v>59</v>
      </c>
      <c r="F38" s="1"/>
      <c r="M38" s="11"/>
    </row>
    <row r="39" customFormat="false" ht="13.8" hidden="false" customHeight="false" outlineLevel="0" collapsed="false">
      <c r="A39" s="14" t="n">
        <v>43719</v>
      </c>
      <c r="B39" s="2" t="s">
        <v>22</v>
      </c>
      <c r="C39" s="14" t="s">
        <v>58</v>
      </c>
      <c r="D39" s="1" t="n">
        <v>3000</v>
      </c>
      <c r="E39" s="10" t="s">
        <v>59</v>
      </c>
      <c r="F39" s="1"/>
      <c r="M39" s="11"/>
    </row>
    <row r="40" customFormat="false" ht="13.8" hidden="false" customHeight="false" outlineLevel="0" collapsed="false">
      <c r="A40" s="14" t="n">
        <v>37622</v>
      </c>
      <c r="B40" s="2" t="s">
        <v>60</v>
      </c>
      <c r="C40" s="14"/>
      <c r="D40" s="1" t="n">
        <v>100</v>
      </c>
      <c r="E40" s="9" t="n">
        <v>15.9</v>
      </c>
      <c r="F40" s="1"/>
      <c r="M40" s="11"/>
    </row>
    <row r="41" customFormat="false" ht="13.8" hidden="false" customHeight="false" outlineLevel="0" collapsed="false">
      <c r="A41" s="14" t="n">
        <v>37622</v>
      </c>
      <c r="B41" s="2" t="s">
        <v>60</v>
      </c>
      <c r="C41" s="14"/>
      <c r="D41" s="1" t="n">
        <v>400</v>
      </c>
      <c r="E41" s="10" t="n">
        <v>0.00098287037037037</v>
      </c>
      <c r="F41" s="1"/>
      <c r="M41" s="11"/>
    </row>
    <row r="42" customFormat="false" ht="13.8" hidden="false" customHeight="false" outlineLevel="0" collapsed="false">
      <c r="A42" s="14" t="n">
        <v>37622</v>
      </c>
      <c r="B42" s="2" t="s">
        <v>60</v>
      </c>
      <c r="C42" s="14"/>
      <c r="D42" s="1" t="n">
        <v>1000</v>
      </c>
      <c r="E42" s="10" t="n">
        <v>0.00277453703703704</v>
      </c>
      <c r="F42" s="1"/>
      <c r="M42" s="11"/>
    </row>
    <row r="43" customFormat="false" ht="13.8" hidden="false" customHeight="false" outlineLevel="0" collapsed="false">
      <c r="A43" s="14" t="n">
        <v>37622</v>
      </c>
      <c r="B43" s="2" t="s">
        <v>60</v>
      </c>
      <c r="C43" s="14"/>
      <c r="D43" s="1" t="n">
        <v>3000</v>
      </c>
      <c r="E43" s="10" t="n">
        <v>0.00878125</v>
      </c>
      <c r="F43" s="1"/>
      <c r="M43" s="11"/>
    </row>
    <row r="44" customFormat="false" ht="13.8" hidden="false" customHeight="false" outlineLevel="0" collapsed="false">
      <c r="A44" s="14" t="n">
        <v>37257</v>
      </c>
      <c r="B44" s="2" t="s">
        <v>61</v>
      </c>
      <c r="C44" s="14"/>
      <c r="D44" s="1" t="n">
        <v>100</v>
      </c>
      <c r="E44" s="9" t="n">
        <v>15.5</v>
      </c>
      <c r="F44" s="1"/>
      <c r="M44" s="11"/>
    </row>
    <row r="45" customFormat="false" ht="13.8" hidden="false" customHeight="false" outlineLevel="0" collapsed="false">
      <c r="A45" s="14" t="n">
        <v>37257</v>
      </c>
      <c r="B45" s="2" t="s">
        <v>61</v>
      </c>
      <c r="C45" s="14"/>
      <c r="D45" s="1" t="n">
        <v>400</v>
      </c>
      <c r="E45" s="10" t="n">
        <v>0.000984490740740741</v>
      </c>
      <c r="F45" s="1"/>
      <c r="M45" s="11"/>
    </row>
    <row r="46" customFormat="false" ht="13.8" hidden="false" customHeight="false" outlineLevel="0" collapsed="false">
      <c r="A46" s="14" t="n">
        <v>37257</v>
      </c>
      <c r="B46" s="2" t="s">
        <v>61</v>
      </c>
      <c r="C46" s="14"/>
      <c r="D46" s="1" t="n">
        <v>1000</v>
      </c>
      <c r="E46" s="10"/>
      <c r="F46" s="1"/>
      <c r="M46" s="11"/>
    </row>
    <row r="47" customFormat="false" ht="13.8" hidden="false" customHeight="false" outlineLevel="0" collapsed="false">
      <c r="A47" s="14" t="n">
        <v>37257</v>
      </c>
      <c r="B47" s="2" t="s">
        <v>61</v>
      </c>
      <c r="C47" s="14"/>
      <c r="D47" s="1" t="n">
        <v>3000</v>
      </c>
      <c r="E47" s="10" t="n">
        <v>0.00930416666666667</v>
      </c>
      <c r="F47" s="1"/>
      <c r="M47" s="11"/>
    </row>
  </sheetData>
  <mergeCells count="1">
    <mergeCell ref="A1:F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3" topLeftCell="A4" activePane="bottomLeft" state="frozen"/>
      <selection pane="topLeft" activeCell="A1" activeCellId="0" sqref="A1"/>
      <selection pane="bottomLeft" activeCell="A3" activeCellId="0" sqref="A3"/>
    </sheetView>
  </sheetViews>
  <sheetFormatPr defaultRowHeight="13.8" outlineLevelRow="0" outlineLevelCol="0"/>
  <cols>
    <col collapsed="false" customWidth="true" hidden="false" outlineLevel="0" max="1" min="1" style="1" width="12.14"/>
    <col collapsed="false" customWidth="true" hidden="false" outlineLevel="0" max="2" min="2" style="2" width="23.42"/>
    <col collapsed="false" customWidth="true" hidden="false" outlineLevel="0" max="3" min="3" style="2" width="25.86"/>
    <col collapsed="false" customWidth="false" hidden="false" outlineLevel="0" max="4" min="4" style="3" width="11.42"/>
    <col collapsed="false" customWidth="true" hidden="false" outlineLevel="0" max="5" min="5" style="3" width="4.29"/>
    <col collapsed="false" customWidth="false" hidden="false" outlineLevel="0" max="6" min="6" style="3" width="11.42"/>
    <col collapsed="false" customWidth="true" hidden="false" outlineLevel="0" max="7" min="7" style="3" width="4.29"/>
    <col collapsed="false" customWidth="false" hidden="false" outlineLevel="0" max="8" min="8" style="3" width="11.42"/>
    <col collapsed="false" customWidth="true" hidden="false" outlineLevel="0" max="9" min="9" style="3" width="4.29"/>
    <col collapsed="false" customWidth="false" hidden="false" outlineLevel="0" max="10" min="10" style="3" width="11.42"/>
    <col collapsed="false" customWidth="true" hidden="false" outlineLevel="0" max="11" min="11" style="3" width="4.29"/>
    <col collapsed="false" customWidth="true" hidden="false" outlineLevel="0" max="12" min="12" style="2" width="3.97"/>
    <col collapsed="false" customWidth="true" hidden="false" outlineLevel="0" max="13" min="13" style="1" width="5.52"/>
    <col collapsed="false" customWidth="true" hidden="false" outlineLevel="0" max="14" min="14" style="2" width="14.39"/>
    <col collapsed="false" customWidth="false" hidden="false" outlineLevel="0" max="19" min="15" style="1" width="11.42"/>
    <col collapsed="false" customWidth="false" hidden="false" outlineLevel="0" max="1025" min="20" style="2" width="11.42"/>
  </cols>
  <sheetData>
    <row r="1" customFormat="false" ht="13.8" hidden="false" customHeight="false" outlineLevel="0" collapsed="false">
      <c r="A1" s="4"/>
      <c r="B1" s="5"/>
      <c r="C1" s="5"/>
      <c r="D1" s="5"/>
      <c r="E1" s="5"/>
      <c r="F1" s="5"/>
      <c r="G1" s="5"/>
      <c r="H1" s="5"/>
      <c r="I1" s="5"/>
      <c r="J1" s="5"/>
      <c r="K1" s="5"/>
      <c r="M1" s="16" t="s">
        <v>62</v>
      </c>
      <c r="N1" s="16" t="s">
        <v>62</v>
      </c>
      <c r="O1" s="16" t="s">
        <v>62</v>
      </c>
      <c r="P1" s="16" t="s">
        <v>62</v>
      </c>
      <c r="Q1" s="16" t="s">
        <v>62</v>
      </c>
      <c r="R1" s="17"/>
      <c r="S1" s="18"/>
    </row>
    <row r="2" customFormat="false" ht="13.8" hidden="false" customHeight="false" outlineLevel="0" collapsed="false">
      <c r="A2" s="4"/>
      <c r="B2" s="5"/>
      <c r="C2" s="5"/>
      <c r="D2" s="5"/>
      <c r="E2" s="5"/>
      <c r="F2" s="5"/>
      <c r="G2" s="5"/>
      <c r="H2" s="5"/>
      <c r="I2" s="5"/>
      <c r="J2" s="5"/>
      <c r="K2" s="5"/>
      <c r="M2" s="19"/>
      <c r="O2" s="1" t="s">
        <v>6</v>
      </c>
      <c r="P2" s="1" t="s">
        <v>7</v>
      </c>
      <c r="Q2" s="1" t="s">
        <v>8</v>
      </c>
      <c r="R2" s="1" t="s">
        <v>9</v>
      </c>
      <c r="S2" s="20" t="s">
        <v>63</v>
      </c>
    </row>
    <row r="3" customFormat="false" ht="13.8" hidden="false" customHeight="false" outlineLevel="0" collapsed="false">
      <c r="A3" s="4"/>
      <c r="B3" s="5"/>
      <c r="C3" s="5"/>
      <c r="D3" s="5"/>
      <c r="E3" s="5"/>
      <c r="F3" s="5"/>
      <c r="G3" s="5"/>
      <c r="H3" s="5"/>
      <c r="I3" s="5"/>
      <c r="J3" s="5"/>
      <c r="K3" s="5"/>
      <c r="M3" s="19" t="s">
        <v>57</v>
      </c>
      <c r="N3" s="2" t="s">
        <v>4</v>
      </c>
      <c r="O3" s="1" t="s">
        <v>64</v>
      </c>
      <c r="P3" s="1" t="s">
        <v>64</v>
      </c>
      <c r="Q3" s="1" t="s">
        <v>64</v>
      </c>
      <c r="R3" s="1" t="s">
        <v>64</v>
      </c>
      <c r="S3" s="20" t="s">
        <v>64</v>
      </c>
    </row>
    <row r="4" customFormat="false" ht="13.8" hidden="true" customHeight="false" outlineLevel="0" collapsed="false">
      <c r="A4" s="4"/>
      <c r="B4" s="5"/>
      <c r="C4" s="5"/>
      <c r="D4" s="5"/>
      <c r="E4" s="5"/>
      <c r="F4" s="5"/>
      <c r="G4" s="5"/>
      <c r="H4" s="5"/>
      <c r="I4" s="5"/>
      <c r="J4" s="5"/>
      <c r="K4" s="5"/>
      <c r="M4" s="19"/>
      <c r="S4" s="20"/>
    </row>
    <row r="5" customFormat="false" ht="13.8" hidden="true" customHeight="false" outlineLevel="0" collapsed="false">
      <c r="A5" s="4"/>
      <c r="B5" s="5"/>
      <c r="C5" s="5"/>
      <c r="D5" s="5"/>
      <c r="E5" s="5"/>
      <c r="F5" s="5"/>
      <c r="G5" s="5"/>
      <c r="H5" s="5"/>
      <c r="I5" s="5"/>
      <c r="J5" s="5"/>
      <c r="K5" s="5"/>
      <c r="M5" s="19"/>
      <c r="S5" s="20"/>
    </row>
    <row r="6" customFormat="false" ht="13.8" hidden="true" customHeight="false" outlineLevel="0" collapsed="false">
      <c r="A6" s="4"/>
      <c r="B6" s="5"/>
      <c r="C6" s="5"/>
      <c r="D6" s="5"/>
      <c r="E6" s="5"/>
      <c r="F6" s="5"/>
      <c r="G6" s="5"/>
      <c r="H6" s="5"/>
      <c r="I6" s="5"/>
      <c r="J6" s="5"/>
      <c r="K6" s="5"/>
      <c r="M6" s="19"/>
      <c r="S6" s="20"/>
    </row>
    <row r="7" customFormat="false" ht="13.8" hidden="true" customHeight="false" outlineLevel="0" collapsed="false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5"/>
      <c r="M7" s="19"/>
      <c r="O7" s="1" t="s">
        <v>1</v>
      </c>
      <c r="S7" s="20"/>
    </row>
    <row r="8" customFormat="false" ht="13.8" hidden="true" customHeight="false" outlineLevel="0" collapsed="false">
      <c r="A8" s="4"/>
      <c r="B8" s="5"/>
      <c r="C8" s="5"/>
      <c r="D8" s="5"/>
      <c r="E8" s="5"/>
      <c r="F8" s="5"/>
      <c r="G8" s="5"/>
      <c r="H8" s="5"/>
      <c r="I8" s="5"/>
      <c r="J8" s="5"/>
      <c r="K8" s="5"/>
      <c r="M8" s="19"/>
      <c r="N8" s="2" t="s">
        <v>2</v>
      </c>
      <c r="O8" s="1" t="n">
        <v>5.2805</v>
      </c>
      <c r="P8" s="1" t="n">
        <v>0.27741</v>
      </c>
      <c r="Q8" s="1" t="n">
        <v>0.031319</v>
      </c>
      <c r="R8" s="21" t="n">
        <v>0.002634</v>
      </c>
      <c r="S8" s="20"/>
    </row>
    <row r="9" s="7" customFormat="true" ht="13.8" hidden="true" customHeight="false" outlineLevel="0" collapsed="false">
      <c r="A9" s="7" t="s">
        <v>3</v>
      </c>
      <c r="B9" s="7" t="s">
        <v>4</v>
      </c>
      <c r="C9" s="7" t="s">
        <v>5</v>
      </c>
      <c r="D9" s="8" t="s">
        <v>6</v>
      </c>
      <c r="E9" s="8"/>
      <c r="F9" s="8" t="s">
        <v>7</v>
      </c>
      <c r="G9" s="8"/>
      <c r="H9" s="8" t="s">
        <v>8</v>
      </c>
      <c r="I9" s="8"/>
      <c r="J9" s="8" t="s">
        <v>9</v>
      </c>
      <c r="K9" s="8"/>
      <c r="M9" s="22"/>
      <c r="N9" s="2" t="s">
        <v>10</v>
      </c>
      <c r="O9" s="1" t="n">
        <v>24.526</v>
      </c>
      <c r="P9" s="1" t="n">
        <v>107.009</v>
      </c>
      <c r="Q9" s="1" t="n">
        <v>318.491</v>
      </c>
      <c r="R9" s="1" t="n">
        <v>1098.235</v>
      </c>
      <c r="S9" s="23"/>
    </row>
    <row r="10" customFormat="false" ht="13.8" hidden="false" customHeight="false" outlineLevel="0" collapsed="false">
      <c r="A10" s="1" t="n">
        <v>188</v>
      </c>
      <c r="B10" s="2" t="s">
        <v>11</v>
      </c>
      <c r="C10" s="2" t="s">
        <v>12</v>
      </c>
      <c r="D10" s="9" t="n">
        <v>15.03</v>
      </c>
      <c r="E10" s="1" t="n">
        <f aca="false">RANK(D10,D$10:D$18,1)</f>
        <v>2</v>
      </c>
      <c r="F10" s="10" t="n">
        <v>0.000789467592592593</v>
      </c>
      <c r="G10" s="1" t="n">
        <f aca="false">RANK(F10,F$10:F$18,1)</f>
        <v>2</v>
      </c>
      <c r="H10" s="10" t="n">
        <v>0.00241469907407407</v>
      </c>
      <c r="I10" s="1" t="n">
        <f aca="false">RANK(H10,H$10:H$18,1)</f>
        <v>2</v>
      </c>
      <c r="J10" s="10" t="n">
        <v>0.00845555555555555</v>
      </c>
      <c r="K10" s="1" t="n">
        <f aca="false">RANK(J10,J$10:J$18,1)</f>
        <v>2</v>
      </c>
      <c r="M10" s="19" t="n">
        <v>1</v>
      </c>
      <c r="N10" s="2" t="str">
        <f aca="false">B10</f>
        <v>Kurt Körner</v>
      </c>
      <c r="O10" s="1" t="n">
        <f aca="false">IF(D10=0,0,IF(D10&gt;O$9,1,IF(ROUND(O$8*(O$9-D10)^2,0)=0,1,ROUND(O$8*(O$9-D10)^2,0))))</f>
        <v>476</v>
      </c>
      <c r="P10" s="1" t="n">
        <f aca="false">IF(F10=0,0,IF(F10&gt;P$9,1,IF(ROUND(P$8*(P$9-F10*86400)^2,0)=0,1,ROUND(P$8*(P$9-F10*86400)^2,0))))</f>
        <v>418</v>
      </c>
      <c r="Q10" s="1" t="n">
        <f aca="false">IF(H10=0,0,IF(H10&gt;Q$9,1,IF(ROUND(Q$8*(Q$9-H10*86400)^2,0)=0,1,ROUND(Q$8*(Q$9-H10*86400)^2,0))))</f>
        <v>378</v>
      </c>
      <c r="R10" s="1" t="n">
        <f aca="false">IF(J10=0,0,IF(J10&gt;R$9,1,IF(ROUND(R$8*(R$9-J10*86400)^2,0)=0,1,ROUND(R$8*(R$9-J10*86400)^2,0))))</f>
        <v>356</v>
      </c>
      <c r="S10" s="23" t="n">
        <f aca="false">SUM(O10:R10)</f>
        <v>1628</v>
      </c>
    </row>
    <row r="11" customFormat="false" ht="13.8" hidden="false" customHeight="false" outlineLevel="0" collapsed="false">
      <c r="A11" s="1" t="n">
        <v>229</v>
      </c>
      <c r="B11" s="2" t="s">
        <v>13</v>
      </c>
      <c r="C11" s="2" t="s">
        <v>12</v>
      </c>
      <c r="D11" s="9"/>
      <c r="E11" s="1"/>
      <c r="F11" s="12" t="n">
        <v>0.000745138888888889</v>
      </c>
      <c r="G11" s="1" t="n">
        <f aca="false">RANK(F11,F$10:F$18,1)</f>
        <v>1</v>
      </c>
      <c r="H11" s="12" t="n">
        <v>0.00217546296296296</v>
      </c>
      <c r="I11" s="1" t="n">
        <f aca="false">RANK(H11,H$10:H$18,1)</f>
        <v>1</v>
      </c>
      <c r="J11" s="12" t="n">
        <v>0.00732974537037037</v>
      </c>
      <c r="K11" s="1" t="n">
        <f aca="false">RANK(J11,J$10:J$18,1)</f>
        <v>1</v>
      </c>
      <c r="M11" s="19" t="n">
        <v>2</v>
      </c>
      <c r="N11" s="2" t="str">
        <f aca="false">B11</f>
        <v>Franz Weninger</v>
      </c>
      <c r="O11" s="1" t="n">
        <f aca="false">IF(D11=0,0,IF(D11&gt;O$9,1,IF(ROUND(O$8*(O$9-D11)^2,0)=0,1,ROUND(O$8*(O$9-D11)^2,0))))</f>
        <v>0</v>
      </c>
      <c r="P11" s="1" t="n">
        <f aca="false">IF(F11=0,0,IF(F11&gt;P$9,1,IF(ROUND(P$8*(P$9-F11*86400)^2,0)=0,1,ROUND(P$8*(P$9-F11*86400)^2,0))))</f>
        <v>504</v>
      </c>
      <c r="Q11" s="1" t="n">
        <f aca="false">IF(H11=0,0,IF(H11&gt;Q$9,1,IF(ROUND(Q$8*(Q$9-H11*86400)^2,0)=0,1,ROUND(Q$8*(Q$9-H11*86400)^2,0))))</f>
        <v>534</v>
      </c>
      <c r="R11" s="1" t="n">
        <f aca="false">IF(J11=0,0,IF(J11&gt;R$9,1,IF(ROUND(R$8*(R$9-J11*86400)^2,0)=0,1,ROUND(R$8*(R$9-J11*86400)^2,0))))</f>
        <v>569</v>
      </c>
      <c r="S11" s="23" t="n">
        <f aca="false">SUM(O11:R11)</f>
        <v>1607</v>
      </c>
    </row>
    <row r="12" customFormat="false" ht="13.8" hidden="false" customHeight="false" outlineLevel="0" collapsed="false">
      <c r="A12" s="1" t="n">
        <v>187</v>
      </c>
      <c r="B12" s="2" t="s">
        <v>14</v>
      </c>
      <c r="C12" s="2" t="s">
        <v>12</v>
      </c>
      <c r="D12" s="9" t="n">
        <v>14.72</v>
      </c>
      <c r="E12" s="1" t="n">
        <f aca="false">RANK(D12,D$10:D$18,1)</f>
        <v>1</v>
      </c>
      <c r="F12" s="10" t="n">
        <v>0.000811921296296296</v>
      </c>
      <c r="G12" s="1" t="n">
        <f aca="false">RANK(F12,F$10:F$18,1)</f>
        <v>3</v>
      </c>
      <c r="H12" s="10" t="n">
        <v>0.00246145833333333</v>
      </c>
      <c r="I12" s="1" t="n">
        <f aca="false">RANK(H12,H$10:H$18,1)</f>
        <v>3</v>
      </c>
      <c r="J12" s="10" t="n">
        <v>0.00852326388888889</v>
      </c>
      <c r="K12" s="1" t="n">
        <f aca="false">RANK(J12,J$10:J$18,1)</f>
        <v>3</v>
      </c>
      <c r="M12" s="19" t="n">
        <v>3</v>
      </c>
      <c r="N12" s="2" t="str">
        <f aca="false">B12</f>
        <v>Jürgen Haiderer</v>
      </c>
      <c r="O12" s="1" t="n">
        <f aca="false">IF(D12=0,0,IF(D12&gt;O$9,1,IF(ROUND(O$8*(O$9-D12)^2,0)=0,1,ROUND(O$8*(O$9-D12)^2,0))))</f>
        <v>508</v>
      </c>
      <c r="P12" s="1" t="n">
        <f aca="false">IF(F12=0,0,IF(F12&gt;P$9,1,IF(ROUND(P$8*(P$9-F12*86400)^2,0)=0,1,ROUND(P$8*(P$9-F12*86400)^2,0))))</f>
        <v>377</v>
      </c>
      <c r="Q12" s="1" t="n">
        <f aca="false">IF(H12=0,0,IF(H12&gt;Q$9,1,IF(ROUND(Q$8*(Q$9-H12*86400)^2,0)=0,1,ROUND(Q$8*(Q$9-H12*86400)^2,0))))</f>
        <v>351</v>
      </c>
      <c r="R12" s="1" t="n">
        <f aca="false">IF(J12=0,0,IF(J12&gt;R$9,1,IF(ROUND(R$8*(R$9-J12*86400)^2,0)=0,1,ROUND(R$8*(R$9-J12*86400)^2,0))))</f>
        <v>345</v>
      </c>
      <c r="S12" s="23" t="n">
        <f aca="false">SUM(O12:R12)</f>
        <v>1581</v>
      </c>
    </row>
    <row r="13" customFormat="false" ht="13.8" hidden="false" customHeight="false" outlineLevel="0" collapsed="false">
      <c r="A13" s="1" t="n">
        <v>182</v>
      </c>
      <c r="B13" s="2" t="s">
        <v>15</v>
      </c>
      <c r="C13" s="2" t="s">
        <v>12</v>
      </c>
      <c r="D13" s="9" t="n">
        <v>15.19</v>
      </c>
      <c r="E13" s="1" t="n">
        <f aca="false">RANK(D13,D$10:D$18,1)</f>
        <v>3</v>
      </c>
      <c r="F13" s="10" t="n">
        <v>0.000826851851851852</v>
      </c>
      <c r="G13" s="1" t="n">
        <f aca="false">RANK(F13,F$10:F$18,1)</f>
        <v>4</v>
      </c>
      <c r="H13" s="10" t="n">
        <v>0.00251863425925926</v>
      </c>
      <c r="I13" s="1" t="n">
        <f aca="false">RANK(H13,H$10:H$18,1)</f>
        <v>4</v>
      </c>
      <c r="J13" s="10" t="s">
        <v>16</v>
      </c>
      <c r="K13" s="1" t="s">
        <v>17</v>
      </c>
      <c r="M13" s="19" t="n">
        <v>4</v>
      </c>
      <c r="N13" s="2" t="str">
        <f aca="false">B13</f>
        <v>Martin Stumpf</v>
      </c>
      <c r="O13" s="1" t="n">
        <f aca="false">IF(D13=0,0,IF(D13&gt;O$9,1,IF(ROUND(O$8*(O$9-D13)^2,0)=0,1,ROUND(O$8*(O$9-D13)^2,0))))</f>
        <v>460</v>
      </c>
      <c r="P13" s="1" t="n">
        <f aca="false">IF(F13=0,0,IF(F13&gt;P$9,1,IF(ROUND(P$8*(P$9-F13*86400)^2,0)=0,1,ROUND(P$8*(P$9-F13*86400)^2,0))))</f>
        <v>351</v>
      </c>
      <c r="Q13" s="1" t="n">
        <f aca="false">IF(H13=0,0,IF(H13&gt;Q$9,1,IF(ROUND(Q$8*(Q$9-H13*86400)^2,0)=0,1,ROUND(Q$8*(Q$9-H13*86400)^2,0))))</f>
        <v>319</v>
      </c>
      <c r="R13" s="1" t="n">
        <f aca="false">IF(J13=0,0,IF(J13&gt;R$9,1,IF(ROUND(R$8*(R$9-J13*86400)^2,0)=0,1,ROUND(R$8*(R$9-J13*86400)^2,0))))</f>
        <v>1</v>
      </c>
      <c r="S13" s="23" t="n">
        <f aca="false">SUM(O13:R13)</f>
        <v>1131</v>
      </c>
    </row>
    <row r="14" customFormat="false" ht="13.8" hidden="false" customHeight="false" outlineLevel="0" collapsed="false">
      <c r="A14" s="1" t="n">
        <v>186</v>
      </c>
      <c r="B14" s="2" t="s">
        <v>18</v>
      </c>
      <c r="C14" s="2" t="s">
        <v>12</v>
      </c>
      <c r="D14" s="9" t="n">
        <v>16.15</v>
      </c>
      <c r="E14" s="1" t="n">
        <f aca="false">RANK(D14,D$10:D$18,1)</f>
        <v>5</v>
      </c>
      <c r="F14" s="10" t="n">
        <v>0.000918634259259259</v>
      </c>
      <c r="G14" s="1" t="n">
        <f aca="false">RANK(F14,F$10:F$18,1)</f>
        <v>6</v>
      </c>
      <c r="H14" s="10" t="n">
        <v>0.00279074074074074</v>
      </c>
      <c r="I14" s="1" t="n">
        <f aca="false">RANK(H14,H$10:H$18,1)</f>
        <v>5</v>
      </c>
      <c r="J14" s="10" t="n">
        <v>0.00964027777777778</v>
      </c>
      <c r="K14" s="1" t="n">
        <f aca="false">RANK(J14,J$10:J$18,1)</f>
        <v>4</v>
      </c>
      <c r="M14" s="19" t="n">
        <v>5</v>
      </c>
      <c r="N14" s="2" t="str">
        <f aca="false">B14</f>
        <v>Paul Richter</v>
      </c>
      <c r="O14" s="1" t="n">
        <f aca="false">IF(D14=0,0,IF(D14&gt;O$9,1,IF(ROUND(O$8*(O$9-D14)^2,0)=0,1,ROUND(O$8*(O$9-D14)^2,0))))</f>
        <v>370</v>
      </c>
      <c r="P14" s="1" t="n">
        <f aca="false">IF(F14=0,0,IF(F14&gt;P$9,1,IF(ROUND(P$8*(P$9-F14*86400)^2,0)=0,1,ROUND(P$8*(P$9-F14*86400)^2,0))))</f>
        <v>212</v>
      </c>
      <c r="Q14" s="1" t="n">
        <f aca="false">IF(H14=0,0,IF(H14&gt;Q$9,1,IF(ROUND(Q$8*(Q$9-H14*86400)^2,0)=0,1,ROUND(Q$8*(Q$9-H14*86400)^2,0))))</f>
        <v>187</v>
      </c>
      <c r="R14" s="1" t="n">
        <f aca="false">IF(J14=0,0,IF(J14&gt;R$9,1,IF(ROUND(R$8*(R$9-J14*86400)^2,0)=0,1,ROUND(R$8*(R$9-J14*86400)^2,0))))</f>
        <v>185</v>
      </c>
      <c r="S14" s="23" t="n">
        <f aca="false">SUM(O14:R14)</f>
        <v>954</v>
      </c>
    </row>
    <row r="15" customFormat="false" ht="13.8" hidden="false" customHeight="false" outlineLevel="0" collapsed="false">
      <c r="A15" s="1" t="n">
        <v>185</v>
      </c>
      <c r="B15" s="2" t="s">
        <v>19</v>
      </c>
      <c r="C15" s="2" t="s">
        <v>12</v>
      </c>
      <c r="D15" s="9" t="n">
        <v>16.31</v>
      </c>
      <c r="E15" s="1" t="n">
        <f aca="false">RANK(D15,D$10:D$18,1)</f>
        <v>6</v>
      </c>
      <c r="F15" s="10" t="n">
        <v>0.00101493055555556</v>
      </c>
      <c r="G15" s="1" t="n">
        <f aca="false">RANK(F15,F$10:F$18,1)</f>
        <v>7</v>
      </c>
      <c r="H15" s="10" t="n">
        <v>0.00302835648148148</v>
      </c>
      <c r="I15" s="1" t="n">
        <f aca="false">RANK(H15,H$10:H$18,1)</f>
        <v>7</v>
      </c>
      <c r="J15" s="10" t="n">
        <v>0.0102645833333333</v>
      </c>
      <c r="K15" s="1" t="n">
        <f aca="false">RANK(J15,J$10:J$18,1)</f>
        <v>5</v>
      </c>
      <c r="M15" s="19" t="n">
        <v>6</v>
      </c>
      <c r="N15" s="2" t="str">
        <f aca="false">B15</f>
        <v>Alois Lechner</v>
      </c>
      <c r="O15" s="1" t="n">
        <f aca="false">IF(D15=0,0,IF(D15&gt;O$9,1,IF(ROUND(O$8*(O$9-D15)^2,0)=0,1,ROUND(O$8*(O$9-D15)^2,0))))</f>
        <v>356</v>
      </c>
      <c r="P15" s="1" t="n">
        <f aca="false">IF(F15=0,0,IF(F15&gt;P$9,1,IF(ROUND(P$8*(P$9-F15*86400)^2,0)=0,1,ROUND(P$8*(P$9-F15*86400)^2,0))))</f>
        <v>104</v>
      </c>
      <c r="Q15" s="1" t="n">
        <f aca="false">IF(H15=0,0,IF(H15&gt;Q$9,1,IF(ROUND(Q$8*(Q$9-H15*86400)^2,0)=0,1,ROUND(Q$8*(Q$9-H15*86400)^2,0))))</f>
        <v>101</v>
      </c>
      <c r="R15" s="1" t="n">
        <f aca="false">IF(J15=0,0,IF(J15&gt;R$9,1,IF(ROUND(R$8*(R$9-J15*86400)^2,0)=0,1,ROUND(R$8*(R$9-J15*86400)^2,0))))</f>
        <v>118</v>
      </c>
      <c r="S15" s="23" t="n">
        <f aca="false">SUM(O15:R15)</f>
        <v>679</v>
      </c>
    </row>
    <row r="16" customFormat="false" ht="13.8" hidden="false" customHeight="false" outlineLevel="0" collapsed="false">
      <c r="A16" s="1" t="n">
        <v>184</v>
      </c>
      <c r="B16" s="2" t="s">
        <v>20</v>
      </c>
      <c r="C16" s="2" t="s">
        <v>12</v>
      </c>
      <c r="D16" s="9" t="n">
        <v>16.53</v>
      </c>
      <c r="E16" s="1" t="n">
        <f aca="false">RANK(D16,D$10:D$18,1)</f>
        <v>7</v>
      </c>
      <c r="F16" s="10" t="n">
        <v>0.00104016203703704</v>
      </c>
      <c r="G16" s="1" t="n">
        <f aca="false">RANK(F16,F$10:F$18,1)</f>
        <v>8</v>
      </c>
      <c r="H16" s="10" t="n">
        <v>0.00358229166666667</v>
      </c>
      <c r="I16" s="1" t="n">
        <f aca="false">RANK(H16,H$10:H$18,1)</f>
        <v>8</v>
      </c>
      <c r="J16" s="10" t="n">
        <v>0.0123476851851852</v>
      </c>
      <c r="K16" s="1" t="n">
        <f aca="false">RANK(J16,J$10:J$18,1)</f>
        <v>6</v>
      </c>
      <c r="M16" s="19" t="n">
        <v>7</v>
      </c>
      <c r="N16" s="2" t="str">
        <f aca="false">B16</f>
        <v>Thomas Gössl</v>
      </c>
      <c r="O16" s="1" t="n">
        <f aca="false">IF(D16=0,0,IF(D16&gt;O$9,1,IF(ROUND(O$8*(O$9-D16)^2,0)=0,1,ROUND(O$8*(O$9-D16)^2,0))))</f>
        <v>338</v>
      </c>
      <c r="P16" s="1" t="n">
        <f aca="false">IF(F16=0,0,IF(F16&gt;P$9,1,IF(ROUND(P$8*(P$9-F16*86400)^2,0)=0,1,ROUND(P$8*(P$9-F16*86400)^2,0))))</f>
        <v>81</v>
      </c>
      <c r="Q16" s="1" t="n">
        <f aca="false">IF(H16=0,0,IF(H16&gt;Q$9,1,IF(ROUND(Q$8*(Q$9-H16*86400)^2,0)=0,1,ROUND(Q$8*(Q$9-H16*86400)^2,0))))</f>
        <v>3</v>
      </c>
      <c r="R16" s="1" t="n">
        <f aca="false">IF(J16=0,0,IF(J16&gt;R$9,1,IF(ROUND(R$8*(R$9-J16*86400)^2,0)=0,1,ROUND(R$8*(R$9-J16*86400)^2,0))))</f>
        <v>3</v>
      </c>
      <c r="S16" s="23" t="n">
        <f aca="false">SUM(O16:R16)</f>
        <v>425</v>
      </c>
    </row>
    <row r="17" customFormat="false" ht="13.8" hidden="false" customHeight="false" outlineLevel="0" collapsed="false">
      <c r="A17" s="1" t="n">
        <v>189</v>
      </c>
      <c r="B17" s="2" t="s">
        <v>21</v>
      </c>
      <c r="C17" s="2" t="s">
        <v>12</v>
      </c>
      <c r="D17" s="9" t="n">
        <v>15.75</v>
      </c>
      <c r="E17" s="1" t="n">
        <f aca="false">RANK(D17,D$10:D$18,1)</f>
        <v>4</v>
      </c>
      <c r="F17" s="10"/>
      <c r="G17" s="1"/>
      <c r="H17" s="10"/>
      <c r="I17" s="1"/>
      <c r="J17" s="10"/>
      <c r="K17" s="1"/>
      <c r="M17" s="19" t="n">
        <v>8</v>
      </c>
      <c r="N17" s="2" t="str">
        <f aca="false">B17</f>
        <v>Walter Fasching</v>
      </c>
      <c r="O17" s="1" t="n">
        <f aca="false">IF(D17=0,0,IF(D17&gt;O$9,1,IF(ROUND(O$8*(O$9-D17)^2,0)=0,1,ROUND(O$8*(O$9-D17)^2,0))))</f>
        <v>407</v>
      </c>
      <c r="P17" s="1" t="n">
        <f aca="false">IF(F17=0,0,IF(F17&gt;P$9,1,IF(ROUND(P$8*(P$9-F17*86400)^2,0)=0,1,ROUND(P$8*(P$9-F17*86400)^2,0))))</f>
        <v>0</v>
      </c>
      <c r="Q17" s="1" t="n">
        <f aca="false">IF(H17=0,0,IF(H17&gt;Q$9,1,IF(ROUND(Q$8*(Q$9-H17*86400)^2,0)=0,1,ROUND(Q$8*(Q$9-H17*86400)^2,0))))</f>
        <v>0</v>
      </c>
      <c r="R17" s="1" t="n">
        <f aca="false">IF(J17=0,0,IF(J17&gt;R$9,1,IF(ROUND(R$8*(R$9-J17*86400)^2,0)=0,1,ROUND(R$8*(R$9-J17*86400)^2,0))))</f>
        <v>0</v>
      </c>
      <c r="S17" s="23" t="n">
        <f aca="false">SUM(O17:R17)</f>
        <v>407</v>
      </c>
    </row>
    <row r="18" customFormat="false" ht="13.8" hidden="false" customHeight="false" outlineLevel="0" collapsed="false">
      <c r="A18" s="1" t="n">
        <v>231</v>
      </c>
      <c r="B18" s="2" t="s">
        <v>22</v>
      </c>
      <c r="C18" s="2" t="s">
        <v>12</v>
      </c>
      <c r="D18" s="9"/>
      <c r="E18" s="1"/>
      <c r="F18" s="10" t="n">
        <v>0.000883217592592593</v>
      </c>
      <c r="G18" s="1" t="n">
        <f aca="false">RANK(F18,F$10:F$18,1)</f>
        <v>5</v>
      </c>
      <c r="H18" s="10" t="n">
        <v>0.00302337962962963</v>
      </c>
      <c r="I18" s="1" t="n">
        <f aca="false">RANK(H18,H$10:H$18,1)</f>
        <v>6</v>
      </c>
      <c r="J18" s="10"/>
      <c r="K18" s="1"/>
      <c r="M18" s="24" t="n">
        <v>9</v>
      </c>
      <c r="N18" s="25" t="str">
        <f aca="false">B18</f>
        <v>Franz Heily</v>
      </c>
      <c r="O18" s="26" t="n">
        <f aca="false">IF(D18=0,0,IF(D18&gt;O$9,1,IF(ROUND(O$8*(O$9-D18)^2,0)=0,1,ROUND(O$8*(O$9-D18)^2,0))))</f>
        <v>0</v>
      </c>
      <c r="P18" s="26" t="n">
        <f aca="false">IF(F18=0,0,IF(F18&gt;P$9,1,IF(ROUND(P$8*(P$9-F18*86400)^2,0)=0,1,ROUND(P$8*(P$9-F18*86400)^2,0))))</f>
        <v>261</v>
      </c>
      <c r="Q18" s="26" t="n">
        <f aca="false">IF(H18=0,0,IF(H18&gt;Q$9,1,IF(ROUND(Q$8*(Q$9-H18*86400)^2,0)=0,1,ROUND(Q$8*(Q$9-H18*86400)^2,0))))</f>
        <v>103</v>
      </c>
      <c r="R18" s="26" t="n">
        <f aca="false">IF(J18=0,0,IF(J18&gt;R$9,1,IF(ROUND(R$8*(R$9-J18*86400)^2,0)=0,1,ROUND(R$8*(R$9-J18*86400)^2,0))))</f>
        <v>0</v>
      </c>
      <c r="S18" s="27" t="n">
        <f aca="false">SUM(O18:R18)</f>
        <v>364</v>
      </c>
    </row>
    <row r="19" customFormat="false" ht="13.8" hidden="false" customHeight="false" outlineLevel="0" collapsed="false">
      <c r="B19" s="2" t="s">
        <v>60</v>
      </c>
      <c r="D19" s="9" t="n">
        <v>15.9</v>
      </c>
      <c r="E19" s="1"/>
      <c r="F19" s="10" t="n">
        <v>0.00098287037037037</v>
      </c>
      <c r="G19" s="1"/>
      <c r="H19" s="10" t="n">
        <v>0.00277453703703704</v>
      </c>
      <c r="I19" s="1"/>
      <c r="J19" s="10" t="n">
        <v>0.00878125</v>
      </c>
      <c r="K19" s="1"/>
      <c r="O19" s="1" t="n">
        <f aca="false">IF(D19=0,0,IF(D19&gt;O$9,1,IF(ROUND(O$8*(O$9-D19)^2,0)=0,1,ROUND(O$8*(O$9-D19)^2,0))))</f>
        <v>393</v>
      </c>
      <c r="P19" s="1" t="n">
        <f aca="false">IF(F19=0,0,IF(F19&gt;P$9,1,IF(ROUND(P$8*(P$9-F19*86400)^2,0)=0,1,ROUND(P$8*(P$9-F19*86400)^2,0))))</f>
        <v>135</v>
      </c>
      <c r="Q19" s="1" t="n">
        <f aca="false">IF(H19=0,0,IF(H19&gt;Q$9,1,IF(ROUND(Q$8*(Q$9-H19*86400)^2,0)=0,1,ROUND(Q$8*(Q$9-H19*86400)^2,0))))</f>
        <v>194</v>
      </c>
      <c r="R19" s="1" t="n">
        <f aca="false">IF(J19=0,0,IF(J19&gt;R$9,1,IF(ROUND(R$8*(R$9-J19*86400)^2,0)=0,1,ROUND(R$8*(R$9-J19*86400)^2,0))))</f>
        <v>304</v>
      </c>
      <c r="S19" s="7" t="n">
        <f aca="false">SUM(O19:R19)</f>
        <v>1026</v>
      </c>
    </row>
    <row r="20" customFormat="false" ht="13.8" hidden="false" customHeight="false" outlineLevel="0" collapsed="false">
      <c r="B20" s="2" t="s">
        <v>61</v>
      </c>
      <c r="D20" s="9" t="n">
        <v>15.5</v>
      </c>
      <c r="E20" s="1"/>
      <c r="F20" s="10" t="n">
        <v>0.000984490740740741</v>
      </c>
      <c r="G20" s="1"/>
      <c r="H20" s="10"/>
      <c r="I20" s="1"/>
      <c r="J20" s="10" t="n">
        <v>0.00930416666666667</v>
      </c>
      <c r="K20" s="1"/>
      <c r="O20" s="1" t="n">
        <f aca="false">IF(D20=0,0,IF(D20&gt;O$9,1,IF(ROUND(O$8*(O$9-D20)^2,0)=0,1,ROUND(O$8*(O$9-D20)^2,0))))</f>
        <v>430</v>
      </c>
      <c r="P20" s="1" t="n">
        <f aca="false">IF(F20=0,0,IF(F20&gt;P$9,1,IF(ROUND(P$8*(P$9-F20*86400)^2,0)=0,1,ROUND(P$8*(P$9-F20*86400)^2,0))))</f>
        <v>134</v>
      </c>
      <c r="Q20" s="1" t="n">
        <f aca="false">IF(H20=0,0,IF(H20&gt;Q$9,1,IF(ROUND(Q$8*(Q$9-H20*86400)^2,0)=0,1,ROUND(Q$8*(Q$9-H20*86400)^2,0))))</f>
        <v>0</v>
      </c>
      <c r="R20" s="1" t="n">
        <f aca="false">IF(J20=0,0,IF(J20&gt;R$9,1,IF(ROUND(R$8*(R$9-J20*86400)^2,0)=0,1,ROUND(R$8*(R$9-J20*86400)^2,0))))</f>
        <v>228</v>
      </c>
      <c r="S20" s="7" t="n">
        <f aca="false">SUM(O20:R20)</f>
        <v>792</v>
      </c>
    </row>
    <row r="21" customFormat="false" ht="13.8" hidden="false" customHeight="false" outlineLevel="0" collapsed="false">
      <c r="A21" s="1" t="n">
        <v>180</v>
      </c>
      <c r="B21" s="2" t="s">
        <v>23</v>
      </c>
      <c r="C21" s="2" t="s">
        <v>24</v>
      </c>
      <c r="D21" s="9" t="n">
        <v>14.34</v>
      </c>
      <c r="E21" s="10"/>
      <c r="F21" s="10" t="n">
        <v>0.000831597222222222</v>
      </c>
      <c r="G21" s="10"/>
      <c r="H21" s="10" t="n">
        <v>0.00262118055555556</v>
      </c>
      <c r="I21" s="10"/>
      <c r="J21" s="10" t="n">
        <v>0.00910844907407408</v>
      </c>
      <c r="K21" s="10"/>
      <c r="O21" s="1" t="n">
        <f aca="false">IF(D21=0,0,IF(D21&gt;O$9,1,IF(ROUND(O$8*(O$9-D21)^2,0)=0,1,ROUND(O$8*(O$9-D21)^2,0))))</f>
        <v>548</v>
      </c>
      <c r="P21" s="1" t="n">
        <f aca="false">IF(F21=0,0,IF(F21&gt;P$9,1,IF(ROUND(P$8*(P$9-F21*86400)^2,0)=0,1,ROUND(P$8*(P$9-F21*86400)^2,0))))</f>
        <v>343</v>
      </c>
      <c r="Q21" s="1" t="n">
        <f aca="false">IF(H21=0,0,IF(H21&gt;Q$9,1,IF(ROUND(Q$8*(Q$9-H21*86400)^2,0)=0,1,ROUND(Q$8*(Q$9-H21*86400)^2,0))))</f>
        <v>265</v>
      </c>
      <c r="R21" s="1" t="n">
        <f aca="false">IF(J21=0,0,IF(J21&gt;R$9,1,IF(ROUND(R$8*(R$9-J21*86400)^2,0)=0,1,ROUND(R$8*(R$9-J21*86400)^2,0))))</f>
        <v>255</v>
      </c>
      <c r="S21" s="7" t="n">
        <f aca="false">SUM(O21:R21)</f>
        <v>1411</v>
      </c>
    </row>
    <row r="22" customFormat="false" ht="13.8" hidden="false" customHeight="false" outlineLevel="0" collapsed="false">
      <c r="A22" s="1" t="n">
        <v>179</v>
      </c>
      <c r="B22" s="2" t="s">
        <v>25</v>
      </c>
      <c r="C22" s="2" t="s">
        <v>26</v>
      </c>
      <c r="D22" s="9" t="n">
        <v>14.78</v>
      </c>
      <c r="E22" s="10"/>
      <c r="F22" s="10" t="n">
        <v>0.000803587962962963</v>
      </c>
      <c r="G22" s="10"/>
      <c r="H22" s="10" t="n">
        <v>0.00273587962962963</v>
      </c>
      <c r="I22" s="10"/>
      <c r="J22" s="10" t="n">
        <v>0.0096375</v>
      </c>
      <c r="K22" s="10"/>
      <c r="O22" s="1" t="n">
        <f aca="false">IF(D22=0,0,IF(D22&gt;O$9,1,IF(ROUND(O$8*(O$9-D22)^2,0)=0,1,ROUND(O$8*(O$9-D22)^2,0))))</f>
        <v>502</v>
      </c>
      <c r="P22" s="1" t="n">
        <f aca="false">IF(F22=0,0,IF(F22&gt;P$9,1,IF(ROUND(P$8*(P$9-F22*86400)^2,0)=0,1,ROUND(P$8*(P$9-F22*86400)^2,0))))</f>
        <v>392</v>
      </c>
      <c r="Q22" s="1" t="n">
        <f aca="false">IF(H22=0,0,IF(H22&gt;Q$9,1,IF(ROUND(Q$8*(Q$9-H22*86400)^2,0)=0,1,ROUND(Q$8*(Q$9-H22*86400)^2,0))))</f>
        <v>211</v>
      </c>
      <c r="R22" s="1" t="n">
        <f aca="false">IF(J22=0,0,IF(J22&gt;R$9,1,IF(ROUND(R$8*(R$9-J22*86400)^2,0)=0,1,ROUND(R$8*(R$9-J22*86400)^2,0))))</f>
        <v>186</v>
      </c>
      <c r="S22" s="7" t="n">
        <f aca="false">SUM(O22:R22)</f>
        <v>1291</v>
      </c>
    </row>
    <row r="23" customFormat="false" ht="13.8" hidden="false" customHeight="false" outlineLevel="0" collapsed="false">
      <c r="A23" s="1" t="n">
        <v>230</v>
      </c>
      <c r="B23" s="2" t="s">
        <v>27</v>
      </c>
      <c r="C23" s="2" t="s">
        <v>24</v>
      </c>
      <c r="D23" s="9" t="n">
        <v>15.11</v>
      </c>
      <c r="E23" s="10"/>
      <c r="F23" s="10" t="n">
        <v>0.000881481481481482</v>
      </c>
      <c r="G23" s="10"/>
      <c r="H23" s="10" t="n">
        <v>0.00251261574074074</v>
      </c>
      <c r="I23" s="10"/>
      <c r="J23" s="10"/>
      <c r="K23" s="10"/>
      <c r="O23" s="1" t="n">
        <f aca="false">IF(D23=0,0,IF(D23&gt;O$9,1,IF(ROUND(O$8*(O$9-D23)^2,0)=0,1,ROUND(O$8*(O$9-D23)^2,0))))</f>
        <v>468</v>
      </c>
      <c r="P23" s="1" t="n">
        <f aca="false">IF(F23=0,0,IF(F23&gt;P$9,1,IF(ROUND(P$8*(P$9-F23*86400)^2,0)=0,1,ROUND(P$8*(P$9-F23*86400)^2,0))))</f>
        <v>264</v>
      </c>
      <c r="Q23" s="1" t="n">
        <f aca="false">IF(H23=0,0,IF(H23&gt;Q$9,1,IF(ROUND(Q$8*(Q$9-H23*86400)^2,0)=0,1,ROUND(Q$8*(Q$9-H23*86400)^2,0))))</f>
        <v>322</v>
      </c>
      <c r="R23" s="1" t="n">
        <f aca="false">IF(J23=0,0,IF(J23&gt;R$9,1,IF(ROUND(R$8*(R$9-J23*86400)^2,0)=0,1,ROUND(R$8*(R$9-J23*86400)^2,0))))</f>
        <v>0</v>
      </c>
      <c r="S23" s="7" t="n">
        <f aca="false">SUM(O23:R23)</f>
        <v>1054</v>
      </c>
    </row>
    <row r="24" customFormat="false" ht="13.8" hidden="false" customHeight="false" outlineLevel="0" collapsed="false">
      <c r="A24" s="1" t="n">
        <v>195</v>
      </c>
      <c r="B24" s="2" t="s">
        <v>28</v>
      </c>
      <c r="C24" s="2" t="s">
        <v>24</v>
      </c>
      <c r="D24" s="13" t="n">
        <v>13.91</v>
      </c>
      <c r="E24" s="10"/>
      <c r="F24" s="10" t="n">
        <v>0.000879976851851852</v>
      </c>
      <c r="G24" s="10"/>
      <c r="H24" s="10" t="n">
        <v>0.00307928240740741</v>
      </c>
      <c r="I24" s="10"/>
      <c r="J24" s="10"/>
      <c r="K24" s="10"/>
      <c r="O24" s="1" t="n">
        <f aca="false">IF(D24=0,0,IF(D24&gt;O$9,1,IF(ROUND(O$8*(O$9-D24)^2,0)=0,1,ROUND(O$8*(O$9-D24)^2,0))))</f>
        <v>595</v>
      </c>
      <c r="P24" s="1" t="n">
        <f aca="false">IF(F24=0,0,IF(F24&gt;P$9,1,IF(ROUND(P$8*(P$9-F24*86400)^2,0)=0,1,ROUND(P$8*(P$9-F24*86400)^2,0))))</f>
        <v>266</v>
      </c>
      <c r="Q24" s="1" t="n">
        <f aca="false">IF(H24=0,0,IF(H24&gt;Q$9,1,IF(ROUND(Q$8*(Q$9-H24*86400)^2,0)=0,1,ROUND(Q$8*(Q$9-H24*86400)^2,0))))</f>
        <v>86</v>
      </c>
      <c r="R24" s="1" t="n">
        <f aca="false">IF(J24=0,0,IF(J24&gt;R$9,1,IF(ROUND(R$8*(R$9-J24*86400)^2,0)=0,1,ROUND(R$8*(R$9-J24*86400)^2,0))))</f>
        <v>0</v>
      </c>
      <c r="S24" s="7" t="n">
        <f aca="false">SUM(O24:R24)</f>
        <v>947</v>
      </c>
    </row>
    <row r="25" customFormat="false" ht="13.8" hidden="false" customHeight="false" outlineLevel="0" collapsed="false">
      <c r="A25" s="1" t="n">
        <v>183</v>
      </c>
      <c r="B25" s="2" t="s">
        <v>29</v>
      </c>
      <c r="C25" s="2" t="s">
        <v>30</v>
      </c>
      <c r="D25" s="9" t="n">
        <v>15.12</v>
      </c>
      <c r="E25" s="10"/>
      <c r="F25" s="10" t="n">
        <v>0.000856134259259259</v>
      </c>
      <c r="G25" s="10"/>
      <c r="H25" s="10" t="n">
        <v>0.00300740740740741</v>
      </c>
      <c r="I25" s="10"/>
      <c r="J25" s="10"/>
      <c r="K25" s="10"/>
      <c r="O25" s="1" t="n">
        <f aca="false">IF(D25=0,0,IF(D25&gt;O$9,1,IF(ROUND(O$8*(O$9-D25)^2,0)=0,1,ROUND(O$8*(O$9-D25)^2,0))))</f>
        <v>467</v>
      </c>
      <c r="P25" s="1" t="n">
        <f aca="false">IF(F25=0,0,IF(F25&gt;P$9,1,IF(ROUND(P$8*(P$9-F25*86400)^2,0)=0,1,ROUND(P$8*(P$9-F25*86400)^2,0))))</f>
        <v>303</v>
      </c>
      <c r="Q25" s="1" t="n">
        <f aca="false">IF(H25=0,0,IF(H25&gt;Q$9,1,IF(ROUND(Q$8*(Q$9-H25*86400)^2,0)=0,1,ROUND(Q$8*(Q$9-H25*86400)^2,0))))</f>
        <v>108</v>
      </c>
      <c r="R25" s="1" t="n">
        <f aca="false">IF(J25=0,0,IF(J25&gt;R$9,1,IF(ROUND(R$8*(R$9-J25*86400)^2,0)=0,1,ROUND(R$8*(R$9-J25*86400)^2,0))))</f>
        <v>0</v>
      </c>
      <c r="S25" s="7" t="n">
        <f aca="false">SUM(O25:R25)</f>
        <v>878</v>
      </c>
    </row>
    <row r="26" customFormat="false" ht="13.8" hidden="false" customHeight="false" outlineLevel="0" collapsed="false">
      <c r="A26" s="1" t="n">
        <v>193</v>
      </c>
      <c r="B26" s="2" t="s">
        <v>31</v>
      </c>
      <c r="C26" s="2" t="s">
        <v>24</v>
      </c>
      <c r="D26" s="9" t="n">
        <v>15.11</v>
      </c>
      <c r="E26" s="10"/>
      <c r="F26" s="10" t="n">
        <v>0.000924421296296296</v>
      </c>
      <c r="G26" s="10"/>
      <c r="H26" s="10" t="n">
        <v>0.00331145833333333</v>
      </c>
      <c r="I26" s="10"/>
      <c r="J26" s="10"/>
      <c r="K26" s="10"/>
      <c r="O26" s="1" t="n">
        <f aca="false">IF(D26=0,0,IF(D26&gt;O$9,1,IF(ROUND(O$8*(O$9-D26)^2,0)=0,1,ROUND(O$8*(O$9-D26)^2,0))))</f>
        <v>468</v>
      </c>
      <c r="P26" s="1" t="n">
        <f aca="false">IF(F26=0,0,IF(F26&gt;P$9,1,IF(ROUND(P$8*(P$9-F26*86400)^2,0)=0,1,ROUND(P$8*(P$9-F26*86400)^2,0))))</f>
        <v>204</v>
      </c>
      <c r="Q26" s="1" t="n">
        <f aca="false">IF(H26=0,0,IF(H26&gt;Q$9,1,IF(ROUND(Q$8*(Q$9-H26*86400)^2,0)=0,1,ROUND(Q$8*(Q$9-H26*86400)^2,0))))</f>
        <v>33</v>
      </c>
      <c r="R26" s="1" t="n">
        <f aca="false">IF(J26=0,0,IF(J26&gt;R$9,1,IF(ROUND(R$8*(R$9-J26*86400)^2,0)=0,1,ROUND(R$8*(R$9-J26*86400)^2,0))))</f>
        <v>0</v>
      </c>
      <c r="S26" s="7" t="n">
        <f aca="false">SUM(O26:R26)</f>
        <v>705</v>
      </c>
    </row>
    <row r="27" customFormat="false" ht="13.8" hidden="false" customHeight="false" outlineLevel="0" collapsed="false">
      <c r="A27" s="1" t="n">
        <v>197</v>
      </c>
      <c r="B27" s="2" t="s">
        <v>32</v>
      </c>
      <c r="C27" s="2" t="s">
        <v>24</v>
      </c>
      <c r="D27" s="9" t="n">
        <v>16.25</v>
      </c>
      <c r="E27" s="10"/>
      <c r="F27" s="10" t="n">
        <v>0.000959606481481482</v>
      </c>
      <c r="G27" s="10"/>
      <c r="H27" s="10"/>
      <c r="I27" s="10"/>
      <c r="J27" s="10"/>
      <c r="K27" s="10"/>
      <c r="O27" s="1" t="n">
        <f aca="false">IF(D27=0,0,IF(D27&gt;O$9,1,IF(ROUND(O$8*(O$9-D27)^2,0)=0,1,ROUND(O$8*(O$9-D27)^2,0))))</f>
        <v>362</v>
      </c>
      <c r="P27" s="1" t="n">
        <f aca="false">IF(F27=0,0,IF(F27&gt;P$9,1,IF(ROUND(P$8*(P$9-F27*86400)^2,0)=0,1,ROUND(P$8*(P$9-F27*86400)^2,0))))</f>
        <v>161</v>
      </c>
      <c r="Q27" s="1" t="n">
        <f aca="false">IF(H27=0,0,IF(H27&gt;Q$9,1,IF(ROUND(Q$8*(Q$9-H27*86400)^2,0)=0,1,ROUND(Q$8*(Q$9-H27*86400)^2,0))))</f>
        <v>0</v>
      </c>
      <c r="R27" s="1" t="n">
        <f aca="false">IF(J27=0,0,IF(J27&gt;R$9,1,IF(ROUND(R$8*(R$9-J27*86400)^2,0)=0,1,ROUND(R$8*(R$9-J27*86400)^2,0))))</f>
        <v>0</v>
      </c>
      <c r="S27" s="7" t="n">
        <f aca="false">SUM(O27:R27)</f>
        <v>523</v>
      </c>
    </row>
    <row r="28" customFormat="false" ht="13.8" hidden="false" customHeight="false" outlineLevel="0" collapsed="false">
      <c r="A28" s="1" t="n">
        <v>190</v>
      </c>
      <c r="B28" s="2" t="s">
        <v>33</v>
      </c>
      <c r="C28" s="2" t="s">
        <v>24</v>
      </c>
      <c r="D28" s="9" t="n">
        <v>14.72</v>
      </c>
      <c r="E28" s="10"/>
      <c r="F28" s="10"/>
      <c r="G28" s="10"/>
      <c r="H28" s="10"/>
      <c r="I28" s="10"/>
      <c r="J28" s="10"/>
      <c r="K28" s="10"/>
      <c r="O28" s="1" t="n">
        <f aca="false">IF(D28=0,0,IF(D28&gt;O$9,1,IF(ROUND(O$8*(O$9-D28)^2,0)=0,1,ROUND(O$8*(O$9-D28)^2,0))))</f>
        <v>508</v>
      </c>
      <c r="P28" s="1" t="n">
        <f aca="false">IF(F28=0,0,IF(F28&gt;P$9,1,IF(ROUND(P$8*(P$9-F28*86400)^2,0)=0,1,ROUND(P$8*(P$9-F28*86400)^2,0))))</f>
        <v>0</v>
      </c>
      <c r="Q28" s="1" t="n">
        <f aca="false">IF(H28=0,0,IF(H28&gt;Q$9,1,IF(ROUND(Q$8*(Q$9-H28*86400)^2,0)=0,1,ROUND(Q$8*(Q$9-H28*86400)^2,0))))</f>
        <v>0</v>
      </c>
      <c r="R28" s="1" t="n">
        <f aca="false">IF(J28=0,0,IF(J28&gt;R$9,1,IF(ROUND(R$8*(R$9-J28*86400)^2,0)=0,1,ROUND(R$8*(R$9-J28*86400)^2,0))))</f>
        <v>0</v>
      </c>
      <c r="S28" s="7" t="n">
        <f aca="false">SUM(O28:R28)</f>
        <v>508</v>
      </c>
    </row>
    <row r="29" customFormat="false" ht="13.8" hidden="false" customHeight="false" outlineLevel="0" collapsed="false">
      <c r="A29" s="1" t="n">
        <v>191</v>
      </c>
      <c r="B29" s="2" t="s">
        <v>34</v>
      </c>
      <c r="C29" s="2" t="s">
        <v>24</v>
      </c>
      <c r="D29" s="9" t="n">
        <v>14.81</v>
      </c>
      <c r="E29" s="10"/>
      <c r="F29" s="10"/>
      <c r="G29" s="10"/>
      <c r="H29" s="10"/>
      <c r="I29" s="10"/>
      <c r="J29" s="10"/>
      <c r="K29" s="10"/>
      <c r="O29" s="1" t="n">
        <f aca="false">IF(D29=0,0,IF(D29&gt;O$9,1,IF(ROUND(O$8*(O$9-D29)^2,0)=0,1,ROUND(O$8*(O$9-D29)^2,0))))</f>
        <v>498</v>
      </c>
      <c r="P29" s="1" t="n">
        <f aca="false">IF(F29=0,0,IF(F29&gt;P$9,1,IF(ROUND(P$8*(P$9-F29*86400)^2,0)=0,1,ROUND(P$8*(P$9-F29*86400)^2,0))))</f>
        <v>0</v>
      </c>
      <c r="Q29" s="1" t="n">
        <f aca="false">IF(H29=0,0,IF(H29&gt;Q$9,1,IF(ROUND(Q$8*(Q$9-H29*86400)^2,0)=0,1,ROUND(Q$8*(Q$9-H29*86400)^2,0))))</f>
        <v>0</v>
      </c>
      <c r="R29" s="1" t="n">
        <f aca="false">IF(J29=0,0,IF(J29&gt;R$9,1,IF(ROUND(R$8*(R$9-J29*86400)^2,0)=0,1,ROUND(R$8*(R$9-J29*86400)^2,0))))</f>
        <v>0</v>
      </c>
      <c r="S29" s="7" t="n">
        <f aca="false">SUM(O29:R29)</f>
        <v>498</v>
      </c>
    </row>
    <row r="30" customFormat="false" ht="13.8" hidden="false" customHeight="false" outlineLevel="0" collapsed="false">
      <c r="A30" s="1" t="n">
        <v>200</v>
      </c>
      <c r="B30" s="2" t="s">
        <v>35</v>
      </c>
      <c r="C30" s="2" t="s">
        <v>24</v>
      </c>
      <c r="D30" s="9" t="n">
        <v>16.53</v>
      </c>
      <c r="E30" s="10"/>
      <c r="F30" s="10" t="n">
        <v>0.000984490740740741</v>
      </c>
      <c r="G30" s="10"/>
      <c r="H30" s="10"/>
      <c r="I30" s="10"/>
      <c r="J30" s="10"/>
      <c r="K30" s="10"/>
      <c r="O30" s="1" t="n">
        <f aca="false">IF(D30=0,0,IF(D30&gt;O$9,1,IF(ROUND(O$8*(O$9-D30)^2,0)=0,1,ROUND(O$8*(O$9-D30)^2,0))))</f>
        <v>338</v>
      </c>
      <c r="P30" s="1" t="n">
        <f aca="false">IF(F30=0,0,IF(F30&gt;P$9,1,IF(ROUND(P$8*(P$9-F30*86400)^2,0)=0,1,ROUND(P$8*(P$9-F30*86400)^2,0))))</f>
        <v>134</v>
      </c>
      <c r="Q30" s="1" t="n">
        <f aca="false">IF(H30=0,0,IF(H30&gt;Q$9,1,IF(ROUND(Q$8*(Q$9-H30*86400)^2,0)=0,1,ROUND(Q$8*(Q$9-H30*86400)^2,0))))</f>
        <v>0</v>
      </c>
      <c r="R30" s="1" t="n">
        <f aca="false">IF(J30=0,0,IF(J30&gt;R$9,1,IF(ROUND(R$8*(R$9-J30*86400)^2,0)=0,1,ROUND(R$8*(R$9-J30*86400)^2,0))))</f>
        <v>0</v>
      </c>
      <c r="S30" s="7" t="n">
        <f aca="false">SUM(O30:R30)</f>
        <v>472</v>
      </c>
    </row>
    <row r="31" customFormat="false" ht="13.8" hidden="false" customHeight="false" outlineLevel="0" collapsed="false">
      <c r="A31" s="1" t="n">
        <v>221</v>
      </c>
      <c r="B31" s="2" t="s">
        <v>36</v>
      </c>
      <c r="C31" s="2" t="s">
        <v>24</v>
      </c>
      <c r="D31" s="9" t="n">
        <v>17.12</v>
      </c>
      <c r="E31" s="10"/>
      <c r="F31" s="10" t="n">
        <v>0.000985648148148148</v>
      </c>
      <c r="G31" s="10"/>
      <c r="H31" s="10" t="n">
        <v>0.00334953703703704</v>
      </c>
      <c r="I31" s="10"/>
      <c r="J31" s="10"/>
      <c r="K31" s="10"/>
      <c r="O31" s="1" t="n">
        <f aca="false">IF(D31=0,0,IF(D31&gt;O$9,1,IF(ROUND(O$8*(O$9-D31)^2,0)=0,1,ROUND(O$8*(O$9-D31)^2,0))))</f>
        <v>290</v>
      </c>
      <c r="P31" s="1" t="n">
        <f aca="false">IF(F31=0,0,IF(F31&gt;P$9,1,IF(ROUND(P$8*(P$9-F31*86400)^2,0)=0,1,ROUND(P$8*(P$9-F31*86400)^2,0))))</f>
        <v>132</v>
      </c>
      <c r="Q31" s="1" t="n">
        <f aca="false">IF(H31=0,0,IF(H31&gt;Q$9,1,IF(ROUND(Q$8*(Q$9-H31*86400)^2,0)=0,1,ROUND(Q$8*(Q$9-H31*86400)^2,0))))</f>
        <v>27</v>
      </c>
      <c r="R31" s="1" t="n">
        <f aca="false">IF(J31=0,0,IF(J31&gt;R$9,1,IF(ROUND(R$8*(R$9-J31*86400)^2,0)=0,1,ROUND(R$8*(R$9-J31*86400)^2,0))))</f>
        <v>0</v>
      </c>
      <c r="S31" s="7" t="n">
        <f aca="false">SUM(O31:R31)</f>
        <v>449</v>
      </c>
    </row>
    <row r="32" customFormat="false" ht="13.8" hidden="false" customHeight="false" outlineLevel="0" collapsed="false">
      <c r="A32" s="1" t="n">
        <v>226</v>
      </c>
      <c r="B32" s="2" t="s">
        <v>37</v>
      </c>
      <c r="C32" s="2" t="s">
        <v>24</v>
      </c>
      <c r="D32" s="9" t="n">
        <v>17.03</v>
      </c>
      <c r="E32" s="10"/>
      <c r="F32" s="10" t="n">
        <v>0.00101342592592593</v>
      </c>
      <c r="G32" s="10"/>
      <c r="H32" s="10" t="n">
        <v>0.00334502314814815</v>
      </c>
      <c r="I32" s="10"/>
      <c r="J32" s="10"/>
      <c r="K32" s="10"/>
      <c r="O32" s="1" t="n">
        <f aca="false">IF(D32=0,0,IF(D32&gt;O$9,1,IF(ROUND(O$8*(O$9-D32)^2,0)=0,1,ROUND(O$8*(O$9-D32)^2,0))))</f>
        <v>297</v>
      </c>
      <c r="P32" s="1" t="n">
        <f aca="false">IF(F32=0,0,IF(F32&gt;P$9,1,IF(ROUND(P$8*(P$9-F32*86400)^2,0)=0,1,ROUND(P$8*(P$9-F32*86400)^2,0))))</f>
        <v>105</v>
      </c>
      <c r="Q32" s="1" t="n">
        <f aca="false">IF(H32=0,0,IF(H32&gt;Q$9,1,IF(ROUND(Q$8*(Q$9-H32*86400)^2,0)=0,1,ROUND(Q$8*(Q$9-H32*86400)^2,0))))</f>
        <v>27</v>
      </c>
      <c r="R32" s="1" t="n">
        <f aca="false">IF(J32=0,0,IF(J32&gt;R$9,1,IF(ROUND(R$8*(R$9-J32*86400)^2,0)=0,1,ROUND(R$8*(R$9-J32*86400)^2,0))))</f>
        <v>0</v>
      </c>
      <c r="S32" s="7" t="n">
        <f aca="false">SUM(O32:R32)</f>
        <v>429</v>
      </c>
    </row>
    <row r="33" customFormat="false" ht="13.8" hidden="false" customHeight="false" outlineLevel="0" collapsed="false">
      <c r="A33" s="1" t="n">
        <v>223</v>
      </c>
      <c r="B33" s="2" t="s">
        <v>38</v>
      </c>
      <c r="C33" s="2" t="s">
        <v>24</v>
      </c>
      <c r="D33" s="9" t="n">
        <v>17.25</v>
      </c>
      <c r="E33" s="10"/>
      <c r="F33" s="10" t="n">
        <v>0.000978009259259259</v>
      </c>
      <c r="G33" s="10"/>
      <c r="H33" s="10"/>
      <c r="I33" s="10"/>
      <c r="J33" s="10"/>
      <c r="K33" s="10"/>
      <c r="O33" s="1" t="n">
        <f aca="false">IF(D33=0,0,IF(D33&gt;O$9,1,IF(ROUND(O$8*(O$9-D33)^2,0)=0,1,ROUND(O$8*(O$9-D33)^2,0))))</f>
        <v>280</v>
      </c>
      <c r="P33" s="1" t="n">
        <f aca="false">IF(F33=0,0,IF(F33&gt;P$9,1,IF(ROUND(P$8*(P$9-F33*86400)^2,0)=0,1,ROUND(P$8*(P$9-F33*86400)^2,0))))</f>
        <v>141</v>
      </c>
      <c r="Q33" s="1" t="n">
        <f aca="false">IF(H33=0,0,IF(H33&gt;Q$9,1,IF(ROUND(Q$8*(Q$9-H33*86400)^2,0)=0,1,ROUND(Q$8*(Q$9-H33*86400)^2,0))))</f>
        <v>0</v>
      </c>
      <c r="R33" s="1" t="n">
        <f aca="false">IF(J33=0,0,IF(J33&gt;R$9,1,IF(ROUND(R$8*(R$9-J33*86400)^2,0)=0,1,ROUND(R$8*(R$9-J33*86400)^2,0))))</f>
        <v>0</v>
      </c>
      <c r="S33" s="7" t="n">
        <f aca="false">SUM(O33:R33)</f>
        <v>421</v>
      </c>
    </row>
    <row r="34" customFormat="false" ht="13.8" hidden="false" customHeight="false" outlineLevel="0" collapsed="false">
      <c r="A34" s="1" t="n">
        <v>181</v>
      </c>
      <c r="B34" s="2" t="s">
        <v>39</v>
      </c>
      <c r="C34" s="2" t="s">
        <v>24</v>
      </c>
      <c r="D34" s="9" t="n">
        <v>18.22</v>
      </c>
      <c r="E34" s="10"/>
      <c r="F34" s="10"/>
      <c r="G34" s="10"/>
      <c r="H34" s="10"/>
      <c r="I34" s="10"/>
      <c r="J34" s="10" t="n">
        <v>0.00990289351851852</v>
      </c>
      <c r="K34" s="10"/>
      <c r="O34" s="1" t="n">
        <f aca="false">IF(D34=0,0,IF(D34&gt;O$9,1,IF(ROUND(O$8*(O$9-D34)^2,0)=0,1,ROUND(O$8*(O$9-D34)^2,0))))</f>
        <v>210</v>
      </c>
      <c r="P34" s="1" t="n">
        <f aca="false">IF(F34=0,0,IF(F34&gt;P$9,1,IF(ROUND(P$8*(P$9-F34*86400)^2,0)=0,1,ROUND(P$8*(P$9-F34*86400)^2,0))))</f>
        <v>0</v>
      </c>
      <c r="Q34" s="1" t="n">
        <f aca="false">IF(H34=0,0,IF(H34&gt;Q$9,1,IF(ROUND(Q$8*(Q$9-H34*86400)^2,0)=0,1,ROUND(Q$8*(Q$9-H34*86400)^2,0))))</f>
        <v>0</v>
      </c>
      <c r="R34" s="1" t="n">
        <f aca="false">IF(J34=0,0,IF(J34&gt;R$9,1,IF(ROUND(R$8*(R$9-J34*86400)^2,0)=0,1,ROUND(R$8*(R$9-J34*86400)^2,0))))</f>
        <v>155</v>
      </c>
      <c r="S34" s="7" t="n">
        <f aca="false">SUM(O34:R34)</f>
        <v>365</v>
      </c>
    </row>
    <row r="35" customFormat="false" ht="13.8" hidden="false" customHeight="false" outlineLevel="0" collapsed="false">
      <c r="A35" s="1" t="n">
        <v>194</v>
      </c>
      <c r="B35" s="2" t="s">
        <v>40</v>
      </c>
      <c r="C35" s="2" t="s">
        <v>24</v>
      </c>
      <c r="D35" s="9" t="n">
        <v>17.81</v>
      </c>
      <c r="E35" s="10"/>
      <c r="F35" s="10" t="n">
        <v>0.00101342592592593</v>
      </c>
      <c r="G35" s="10"/>
      <c r="H35" s="10"/>
      <c r="I35" s="10"/>
      <c r="J35" s="10"/>
      <c r="K35" s="10"/>
      <c r="O35" s="1" t="n">
        <f aca="false">IF(D35=0,0,IF(D35&gt;O$9,1,IF(ROUND(O$8*(O$9-D35)^2,0)=0,1,ROUND(O$8*(O$9-D35)^2,0))))</f>
        <v>238</v>
      </c>
      <c r="P35" s="1" t="n">
        <f aca="false">IF(F35=0,0,IF(F35&gt;P$9,1,IF(ROUND(P$8*(P$9-F35*86400)^2,0)=0,1,ROUND(P$8*(P$9-F35*86400)^2,0))))</f>
        <v>105</v>
      </c>
      <c r="Q35" s="1" t="n">
        <f aca="false">IF(H35=0,0,IF(H35&gt;Q$9,1,IF(ROUND(Q$8*(Q$9-H35*86400)^2,0)=0,1,ROUND(Q$8*(Q$9-H35*86400)^2,0))))</f>
        <v>0</v>
      </c>
      <c r="R35" s="1" t="n">
        <f aca="false">IF(J35=0,0,IF(J35&gt;R$9,1,IF(ROUND(R$8*(R$9-J35*86400)^2,0)=0,1,ROUND(R$8*(R$9-J35*86400)^2,0))))</f>
        <v>0</v>
      </c>
      <c r="S35" s="7" t="n">
        <f aca="false">SUM(O35:R35)</f>
        <v>343</v>
      </c>
    </row>
    <row r="36" customFormat="false" ht="13.8" hidden="false" customHeight="false" outlineLevel="0" collapsed="false">
      <c r="A36" s="1" t="n">
        <v>196</v>
      </c>
      <c r="B36" s="2" t="s">
        <v>41</v>
      </c>
      <c r="C36" s="2" t="s">
        <v>24</v>
      </c>
      <c r="D36" s="9" t="n">
        <v>16.61</v>
      </c>
      <c r="E36" s="10"/>
      <c r="F36" s="10"/>
      <c r="G36" s="10"/>
      <c r="H36" s="10"/>
      <c r="I36" s="10"/>
      <c r="J36" s="10"/>
      <c r="K36" s="10"/>
      <c r="O36" s="1" t="n">
        <f aca="false">IF(D36=0,0,IF(D36&gt;O$9,1,IF(ROUND(O$8*(O$9-D36)^2,0)=0,1,ROUND(O$8*(O$9-D36)^2,0))))</f>
        <v>331</v>
      </c>
      <c r="P36" s="1" t="n">
        <f aca="false">IF(F36=0,0,IF(F36&gt;P$9,1,IF(ROUND(P$8*(P$9-F36*86400)^2,0)=0,1,ROUND(P$8*(P$9-F36*86400)^2,0))))</f>
        <v>0</v>
      </c>
      <c r="Q36" s="1" t="n">
        <f aca="false">IF(H36=0,0,IF(H36&gt;Q$9,1,IF(ROUND(Q$8*(Q$9-H36*86400)^2,0)=0,1,ROUND(Q$8*(Q$9-H36*86400)^2,0))))</f>
        <v>0</v>
      </c>
      <c r="R36" s="1" t="n">
        <f aca="false">IF(J36=0,0,IF(J36&gt;R$9,1,IF(ROUND(R$8*(R$9-J36*86400)^2,0)=0,1,ROUND(R$8*(R$9-J36*86400)^2,0))))</f>
        <v>0</v>
      </c>
      <c r="S36" s="7" t="n">
        <f aca="false">SUM(O36:R36)</f>
        <v>331</v>
      </c>
    </row>
    <row r="37" customFormat="false" ht="13.8" hidden="false" customHeight="false" outlineLevel="0" collapsed="false">
      <c r="A37" s="1" t="n">
        <v>233</v>
      </c>
      <c r="B37" s="2" t="s">
        <v>42</v>
      </c>
      <c r="C37" s="2" t="s">
        <v>24</v>
      </c>
      <c r="D37" s="9"/>
      <c r="E37" s="10"/>
      <c r="F37" s="10"/>
      <c r="G37" s="10"/>
      <c r="H37" s="10"/>
      <c r="I37" s="10"/>
      <c r="J37" s="10" t="n">
        <v>0.00864097222222222</v>
      </c>
      <c r="K37" s="10"/>
      <c r="O37" s="1" t="n">
        <f aca="false">IF(D37=0,0,IF(D37&gt;O$9,1,IF(ROUND(O$8*(O$9-D37)^2,0)=0,1,ROUND(O$8*(O$9-D37)^2,0))))</f>
        <v>0</v>
      </c>
      <c r="P37" s="1" t="n">
        <f aca="false">IF(F37=0,0,IF(F37&gt;P$9,1,IF(ROUND(P$8*(P$9-F37*86400)^2,0)=0,1,ROUND(P$8*(P$9-F37*86400)^2,0))))</f>
        <v>0</v>
      </c>
      <c r="Q37" s="1" t="n">
        <f aca="false">IF(H37=0,0,IF(H37&gt;Q$9,1,IF(ROUND(Q$8*(Q$9-H37*86400)^2,0)=0,1,ROUND(Q$8*(Q$9-H37*86400)^2,0))))</f>
        <v>0</v>
      </c>
      <c r="R37" s="1" t="n">
        <f aca="false">IF(J37=0,0,IF(J37&gt;R$9,1,IF(ROUND(R$8*(R$9-J37*86400)^2,0)=0,1,ROUND(R$8*(R$9-J37*86400)^2,0))))</f>
        <v>326</v>
      </c>
      <c r="S37" s="7" t="n">
        <f aca="false">SUM(O37:R37)</f>
        <v>326</v>
      </c>
    </row>
    <row r="38" customFormat="false" ht="13.8" hidden="false" customHeight="false" outlineLevel="0" collapsed="false">
      <c r="A38" s="1" t="n">
        <v>204</v>
      </c>
      <c r="B38" s="2" t="s">
        <v>43</v>
      </c>
      <c r="C38" s="2" t="s">
        <v>24</v>
      </c>
      <c r="D38" s="9" t="n">
        <v>16.82</v>
      </c>
      <c r="E38" s="10"/>
      <c r="F38" s="10"/>
      <c r="G38" s="10"/>
      <c r="H38" s="10"/>
      <c r="I38" s="10"/>
      <c r="J38" s="10"/>
      <c r="K38" s="10"/>
      <c r="O38" s="1" t="n">
        <f aca="false">IF(D38=0,0,IF(D38&gt;O$9,1,IF(ROUND(O$8*(O$9-D38)^2,0)=0,1,ROUND(O$8*(O$9-D38)^2,0))))</f>
        <v>314</v>
      </c>
      <c r="P38" s="1" t="n">
        <f aca="false">IF(F38=0,0,IF(F38&gt;P$9,1,IF(ROUND(P$8*(P$9-F38*86400)^2,0)=0,1,ROUND(P$8*(P$9-F38*86400)^2,0))))</f>
        <v>0</v>
      </c>
      <c r="Q38" s="1" t="n">
        <f aca="false">IF(H38=0,0,IF(H38&gt;Q$9,1,IF(ROUND(Q$8*(Q$9-H38*86400)^2,0)=0,1,ROUND(Q$8*(Q$9-H38*86400)^2,0))))</f>
        <v>0</v>
      </c>
      <c r="R38" s="1" t="n">
        <f aca="false">IF(J38=0,0,IF(J38&gt;R$9,1,IF(ROUND(R$8*(R$9-J38*86400)^2,0)=0,1,ROUND(R$8*(R$9-J38*86400)^2,0))))</f>
        <v>0</v>
      </c>
      <c r="S38" s="7" t="n">
        <f aca="false">SUM(O38:R38)</f>
        <v>314</v>
      </c>
    </row>
    <row r="39" customFormat="false" ht="13.8" hidden="false" customHeight="false" outlineLevel="0" collapsed="false">
      <c r="A39" s="1" t="n">
        <v>212</v>
      </c>
      <c r="B39" s="2" t="s">
        <v>44</v>
      </c>
      <c r="C39" s="2" t="s">
        <v>24</v>
      </c>
      <c r="D39" s="9" t="n">
        <v>18.41</v>
      </c>
      <c r="E39" s="10"/>
      <c r="F39" s="10" t="n">
        <v>0.00102534722222222</v>
      </c>
      <c r="G39" s="10"/>
      <c r="H39" s="10"/>
      <c r="I39" s="10"/>
      <c r="J39" s="10"/>
      <c r="K39" s="10"/>
      <c r="O39" s="1" t="n">
        <f aca="false">IF(D39=0,0,IF(D39&gt;O$9,1,IF(ROUND(O$8*(O$9-D39)^2,0)=0,1,ROUND(O$8*(O$9-D39)^2,0))))</f>
        <v>198</v>
      </c>
      <c r="P39" s="1" t="n">
        <f aca="false">IF(F39=0,0,IF(F39&gt;P$9,1,IF(ROUND(P$8*(P$9-F39*86400)^2,0)=0,1,ROUND(P$8*(P$9-F39*86400)^2,0))))</f>
        <v>94</v>
      </c>
      <c r="Q39" s="1" t="n">
        <f aca="false">IF(H39=0,0,IF(H39&gt;Q$9,1,IF(ROUND(Q$8*(Q$9-H39*86400)^2,0)=0,1,ROUND(Q$8*(Q$9-H39*86400)^2,0))))</f>
        <v>0</v>
      </c>
      <c r="R39" s="1" t="n">
        <f aca="false">IF(J39=0,0,IF(J39&gt;R$9,1,IF(ROUND(R$8*(R$9-J39*86400)^2,0)=0,1,ROUND(R$8*(R$9-J39*86400)^2,0))))</f>
        <v>0</v>
      </c>
      <c r="S39" s="7" t="n">
        <f aca="false">SUM(O39:R39)</f>
        <v>292</v>
      </c>
    </row>
    <row r="40" customFormat="false" ht="13.8" hidden="false" customHeight="false" outlineLevel="0" collapsed="false">
      <c r="A40" s="1" t="n">
        <v>232</v>
      </c>
      <c r="B40" s="2" t="s">
        <v>45</v>
      </c>
      <c r="C40" s="2" t="s">
        <v>24</v>
      </c>
      <c r="D40" s="9"/>
      <c r="E40" s="10"/>
      <c r="F40" s="10"/>
      <c r="G40" s="10"/>
      <c r="H40" s="10"/>
      <c r="I40" s="10"/>
      <c r="J40" s="10" t="n">
        <v>0.00888981481481482</v>
      </c>
      <c r="K40" s="10"/>
      <c r="O40" s="1" t="n">
        <f aca="false">IF(D40=0,0,IF(D40&gt;O$9,1,IF(ROUND(O$8*(O$9-D40)^2,0)=0,1,ROUND(O$8*(O$9-D40)^2,0))))</f>
        <v>0</v>
      </c>
      <c r="P40" s="1" t="n">
        <f aca="false">IF(F40=0,0,IF(F40&gt;P$9,1,IF(ROUND(P$8*(P$9-F40*86400)^2,0)=0,1,ROUND(P$8*(P$9-F40*86400)^2,0))))</f>
        <v>0</v>
      </c>
      <c r="Q40" s="1" t="n">
        <f aca="false">IF(H40=0,0,IF(H40&gt;Q$9,1,IF(ROUND(Q$8*(Q$9-H40*86400)^2,0)=0,1,ROUND(Q$8*(Q$9-H40*86400)^2,0))))</f>
        <v>0</v>
      </c>
      <c r="R40" s="1" t="n">
        <f aca="false">IF(J40=0,0,IF(J40&gt;R$9,1,IF(ROUND(R$8*(R$9-J40*86400)^2,0)=0,1,ROUND(R$8*(R$9-J40*86400)^2,0))))</f>
        <v>287</v>
      </c>
      <c r="S40" s="7" t="n">
        <f aca="false">SUM(O40:R40)</f>
        <v>287</v>
      </c>
    </row>
    <row r="41" customFormat="false" ht="13.8" hidden="false" customHeight="false" outlineLevel="0" collapsed="false">
      <c r="A41" s="1" t="n">
        <v>198</v>
      </c>
      <c r="B41" s="2" t="s">
        <v>46</v>
      </c>
      <c r="C41" s="2" t="s">
        <v>24</v>
      </c>
      <c r="D41" s="9" t="n">
        <v>17.59</v>
      </c>
      <c r="E41" s="10"/>
      <c r="F41" s="10"/>
      <c r="G41" s="10"/>
      <c r="H41" s="10"/>
      <c r="I41" s="10"/>
      <c r="J41" s="10"/>
      <c r="K41" s="10"/>
      <c r="O41" s="1" t="n">
        <f aca="false">IF(D41=0,0,IF(D41&gt;O$9,1,IF(ROUND(O$8*(O$9-D41)^2,0)=0,1,ROUND(O$8*(O$9-D41)^2,0))))</f>
        <v>254</v>
      </c>
      <c r="P41" s="1" t="n">
        <f aca="false">IF(F41=0,0,IF(F41&gt;P$9,1,IF(ROUND(P$8*(P$9-F41*86400)^2,0)=0,1,ROUND(P$8*(P$9-F41*86400)^2,0))))</f>
        <v>0</v>
      </c>
      <c r="Q41" s="1" t="n">
        <f aca="false">IF(H41=0,0,IF(H41&gt;Q$9,1,IF(ROUND(Q$8*(Q$9-H41*86400)^2,0)=0,1,ROUND(Q$8*(Q$9-H41*86400)^2,0))))</f>
        <v>0</v>
      </c>
      <c r="R41" s="1" t="n">
        <f aca="false">IF(J41=0,0,IF(J41&gt;R$9,1,IF(ROUND(R$8*(R$9-J41*86400)^2,0)=0,1,ROUND(R$8*(R$9-J41*86400)^2,0))))</f>
        <v>0</v>
      </c>
      <c r="S41" s="7" t="n">
        <f aca="false">SUM(O41:R41)</f>
        <v>254</v>
      </c>
    </row>
    <row r="42" customFormat="false" ht="13.8" hidden="false" customHeight="false" outlineLevel="0" collapsed="false">
      <c r="A42" s="1" t="n">
        <v>199</v>
      </c>
      <c r="B42" s="2" t="s">
        <v>47</v>
      </c>
      <c r="C42" s="2" t="s">
        <v>24</v>
      </c>
      <c r="D42" s="9" t="n">
        <v>18.34</v>
      </c>
      <c r="E42" s="10"/>
      <c r="F42" s="10"/>
      <c r="G42" s="10"/>
      <c r="H42" s="10"/>
      <c r="I42" s="10"/>
      <c r="J42" s="10"/>
      <c r="K42" s="10"/>
      <c r="O42" s="1" t="n">
        <f aca="false">IF(D42=0,0,IF(D42&gt;O$9,1,IF(ROUND(O$8*(O$9-D42)^2,0)=0,1,ROUND(O$8*(O$9-D42)^2,0))))</f>
        <v>202</v>
      </c>
      <c r="P42" s="1" t="n">
        <f aca="false">IF(F42=0,0,IF(F42&gt;P$9,1,IF(ROUND(P$8*(P$9-F42*86400)^2,0)=0,1,ROUND(P$8*(P$9-F42*86400)^2,0))))</f>
        <v>0</v>
      </c>
      <c r="Q42" s="1" t="n">
        <f aca="false">IF(H42=0,0,IF(H42&gt;Q$9,1,IF(ROUND(Q$8*(Q$9-H42*86400)^2,0)=0,1,ROUND(Q$8*(Q$9-H42*86400)^2,0))))</f>
        <v>0</v>
      </c>
      <c r="R42" s="1" t="n">
        <f aca="false">IF(J42=0,0,IF(J42&gt;R$9,1,IF(ROUND(R$8*(R$9-J42*86400)^2,0)=0,1,ROUND(R$8*(R$9-J42*86400)^2,0))))</f>
        <v>0</v>
      </c>
      <c r="S42" s="7" t="n">
        <f aca="false">SUM(O42:R42)</f>
        <v>202</v>
      </c>
    </row>
    <row r="43" customFormat="false" ht="13.8" hidden="false" customHeight="false" outlineLevel="0" collapsed="false">
      <c r="A43" s="1" t="n">
        <v>234</v>
      </c>
      <c r="B43" s="2" t="s">
        <v>48</v>
      </c>
      <c r="C43" s="2" t="s">
        <v>24</v>
      </c>
      <c r="D43" s="9"/>
      <c r="E43" s="10"/>
      <c r="F43" s="10"/>
      <c r="G43" s="10"/>
      <c r="H43" s="10"/>
      <c r="I43" s="10"/>
      <c r="J43" s="10" t="n">
        <v>0.00997650462962963</v>
      </c>
      <c r="K43" s="10"/>
      <c r="O43" s="1" t="n">
        <f aca="false">IF(D43=0,0,IF(D43&gt;O$9,1,IF(ROUND(O$8*(O$9-D43)^2,0)=0,1,ROUND(O$8*(O$9-D43)^2,0))))</f>
        <v>0</v>
      </c>
      <c r="P43" s="1" t="n">
        <f aca="false">IF(F43=0,0,IF(F43&gt;P$9,1,IF(ROUND(P$8*(P$9-F43*86400)^2,0)=0,1,ROUND(P$8*(P$9-F43*86400)^2,0))))</f>
        <v>0</v>
      </c>
      <c r="Q43" s="1" t="n">
        <f aca="false">IF(H43=0,0,IF(H43&gt;Q$9,1,IF(ROUND(Q$8*(Q$9-H43*86400)^2,0)=0,1,ROUND(Q$8*(Q$9-H43*86400)^2,0))))</f>
        <v>0</v>
      </c>
      <c r="R43" s="1" t="n">
        <f aca="false">IF(J43=0,0,IF(J43&gt;R$9,1,IF(ROUND(R$8*(R$9-J43*86400)^2,0)=0,1,ROUND(R$8*(R$9-J43*86400)^2,0))))</f>
        <v>147</v>
      </c>
      <c r="S43" s="7" t="n">
        <f aca="false">SUM(O43:R43)</f>
        <v>147</v>
      </c>
    </row>
    <row r="44" customFormat="false" ht="13.8" hidden="false" customHeight="false" outlineLevel="0" collapsed="false">
      <c r="A44" s="1" t="n">
        <v>225</v>
      </c>
      <c r="B44" s="2" t="s">
        <v>49</v>
      </c>
      <c r="C44" s="2" t="s">
        <v>24</v>
      </c>
      <c r="D44" s="9" t="n">
        <v>19.56</v>
      </c>
      <c r="E44" s="10"/>
      <c r="F44" s="10"/>
      <c r="G44" s="10"/>
      <c r="H44" s="10"/>
      <c r="I44" s="10"/>
      <c r="J44" s="10"/>
      <c r="K44" s="10"/>
      <c r="O44" s="1" t="n">
        <f aca="false">IF(D44=0,0,IF(D44&gt;O$9,1,IF(ROUND(O$8*(O$9-D44)^2,0)=0,1,ROUND(O$8*(O$9-D44)^2,0))))</f>
        <v>130</v>
      </c>
      <c r="P44" s="1" t="n">
        <f aca="false">IF(F44=0,0,IF(F44&gt;P$9,1,IF(ROUND(P$8*(P$9-F44*86400)^2,0)=0,1,ROUND(P$8*(P$9-F44*86400)^2,0))))</f>
        <v>0</v>
      </c>
      <c r="Q44" s="1" t="n">
        <f aca="false">IF(H44=0,0,IF(H44&gt;Q$9,1,IF(ROUND(Q$8*(Q$9-H44*86400)^2,0)=0,1,ROUND(Q$8*(Q$9-H44*86400)^2,0))))</f>
        <v>0</v>
      </c>
      <c r="R44" s="1" t="n">
        <f aca="false">IF(J44=0,0,IF(J44&gt;R$9,1,IF(ROUND(R$8*(R$9-J44*86400)^2,0)=0,1,ROUND(R$8*(R$9-J44*86400)^2,0))))</f>
        <v>0</v>
      </c>
      <c r="S44" s="7" t="n">
        <f aca="false">SUM(O44:R44)</f>
        <v>130</v>
      </c>
    </row>
    <row r="45" customFormat="false" ht="13.8" hidden="false" customHeight="false" outlineLevel="0" collapsed="false">
      <c r="A45" s="1" t="n">
        <v>192</v>
      </c>
      <c r="B45" s="2" t="s">
        <v>50</v>
      </c>
      <c r="C45" s="2" t="s">
        <v>24</v>
      </c>
      <c r="D45" s="9" t="n">
        <v>21.01</v>
      </c>
      <c r="E45" s="10"/>
      <c r="F45" s="10"/>
      <c r="G45" s="10"/>
      <c r="H45" s="10"/>
      <c r="I45" s="10"/>
      <c r="J45" s="10"/>
      <c r="K45" s="10"/>
      <c r="O45" s="1" t="n">
        <f aca="false">IF(D45=0,0,IF(D45&gt;O$9,1,IF(ROUND(O$8*(O$9-D45)^2,0)=0,1,ROUND(O$8*(O$9-D45)^2,0))))</f>
        <v>65</v>
      </c>
      <c r="P45" s="1" t="n">
        <f aca="false">IF(F45=0,0,IF(F45&gt;P$9,1,IF(ROUND(P$8*(P$9-F45*86400)^2,0)=0,1,ROUND(P$8*(P$9-F45*86400)^2,0))))</f>
        <v>0</v>
      </c>
      <c r="Q45" s="1" t="n">
        <f aca="false">IF(H45=0,0,IF(H45&gt;Q$9,1,IF(ROUND(Q$8*(Q$9-H45*86400)^2,0)=0,1,ROUND(Q$8*(Q$9-H45*86400)^2,0))))</f>
        <v>0</v>
      </c>
      <c r="R45" s="1" t="n">
        <f aca="false">IF(J45=0,0,IF(J45&gt;R$9,1,IF(ROUND(R$8*(R$9-J45*86400)^2,0)=0,1,ROUND(R$8*(R$9-J45*86400)^2,0))))</f>
        <v>0</v>
      </c>
      <c r="S45" s="7" t="n">
        <f aca="false">SUM(O45:R45)</f>
        <v>65</v>
      </c>
    </row>
    <row r="46" customFormat="false" ht="13.8" hidden="false" customHeight="false" outlineLevel="0" collapsed="false">
      <c r="A46" s="1" t="n">
        <v>228</v>
      </c>
      <c r="B46" s="2" t="s">
        <v>51</v>
      </c>
      <c r="C46" s="2" t="s">
        <v>24</v>
      </c>
      <c r="D46" s="9" t="n">
        <v>25.03</v>
      </c>
      <c r="E46" s="10"/>
      <c r="F46" s="10"/>
      <c r="G46" s="10"/>
      <c r="H46" s="10"/>
      <c r="I46" s="10"/>
      <c r="J46" s="10"/>
      <c r="K46" s="10"/>
      <c r="O46" s="1" t="n">
        <f aca="false">IF(D46=0,0,IF(D46&gt;O$9,1,IF(ROUND(O$8*(O$9-D46)^2,0)=0,1,ROUND(O$8*(O$9-D46)^2,0))))</f>
        <v>1</v>
      </c>
      <c r="P46" s="1" t="n">
        <f aca="false">IF(F46=0,0,IF(F46&gt;P$9,1,IF(ROUND(P$8*(P$9-F46*86400)^2,0)=0,1,ROUND(P$8*(P$9-F46*86400)^2,0))))</f>
        <v>0</v>
      </c>
      <c r="Q46" s="1" t="n">
        <f aca="false">IF(H46=0,0,IF(H46&gt;Q$9,1,IF(ROUND(Q$8*(Q$9-H46*86400)^2,0)=0,1,ROUND(Q$8*(Q$9-H46*86400)^2,0))))</f>
        <v>0</v>
      </c>
      <c r="R46" s="1" t="n">
        <f aca="false">IF(J46=0,0,IF(J46&gt;R$9,1,IF(ROUND(R$8*(R$9-J46*86400)^2,0)=0,1,ROUND(R$8*(R$9-J46*86400)^2,0))))</f>
        <v>0</v>
      </c>
      <c r="S46" s="7" t="n">
        <f aca="false">SUM(O46:R46)</f>
        <v>1</v>
      </c>
    </row>
  </sheetData>
  <mergeCells count="2">
    <mergeCell ref="M1:Q1"/>
    <mergeCell ref="A7:J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LibreOffice/5.2.7.2$MacOSX_X86_64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2019-09-11T10:20:18Z</dcterms:created>
  <dc:creator>FAMILIE</dc:creator>
  <dc:description/>
  <dc:language>de-AT</dc:language>
  <cp:lastModifiedBy/>
  <cp:lastPrinted>2019-09-11T10:26:43Z</cp:lastPrinted>
  <dcterms:modified xsi:type="dcterms:W3CDTF">2019-09-12T21:10:39Z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