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rgebnis" sheetId="1" r:id="rId1"/>
    <sheet name="Durchgangszeiten" sheetId="2" r:id="rId2"/>
    <sheet name="Wechselzeiten" sheetId="3" r:id="rId3"/>
    <sheet name="Durchgangszeiten(Eingabe)" sheetId="4" r:id="rId4"/>
    <sheet name="Startnummernliste" sheetId="5" r:id="rId5"/>
  </sheets>
  <definedNames>
    <definedName name="_xlnm.Print_Area" localSheetId="1">'Durchgangszeiten'!$A$1:$L$28</definedName>
    <definedName name="_xlnm.Print_Area" localSheetId="0">'Ergebnis'!$A$1:$I$40</definedName>
    <definedName name="_xlnm.Print_Titles" localSheetId="4">'Startnummernliste'!$1:$3</definedName>
    <definedName name="_xlnm_Print_Area" localSheetId="0">'Ergebnis'!$A$1:$I$40</definedName>
    <definedName name="_xlnm_Print_Area" localSheetId="1">'Durchgangszeiten'!$A$1:$L$28</definedName>
    <definedName name="_xlnm_Print_Titles" localSheetId="4">'Startnummernliste'!$1:$3</definedName>
  </definedNames>
  <calcPr fullCalcOnLoad="1"/>
</workbook>
</file>

<file path=xl/sharedStrings.xml><?xml version="1.0" encoding="utf-8"?>
<sst xmlns="http://schemas.openxmlformats.org/spreadsheetml/2006/main" count="63" uniqueCount="52">
  <si>
    <t xml:space="preserve">21. FREE EAGLE Thayatal Man </t>
  </si>
  <si>
    <t>Drosendorf an der Thaya, 6.8.2022</t>
  </si>
  <si>
    <t>500 m Schwimmen / 20,1 km Radfahren / 5000 m Laufen</t>
  </si>
  <si>
    <t xml:space="preserve">Platz </t>
  </si>
  <si>
    <t>Name</t>
  </si>
  <si>
    <t>Gesamt</t>
  </si>
  <si>
    <t>Schwimmen</t>
  </si>
  <si>
    <t>Rad</t>
  </si>
  <si>
    <t>Laufen</t>
  </si>
  <si>
    <t>Zeitnehmer: Sabine, Sandra, Christoph, Hanna, Lena, Maria</t>
  </si>
  <si>
    <t>Auswertung: Paolo mit Unterstützung von Martina, Sascha und WadlJürgen</t>
  </si>
  <si>
    <t>© www.free-eagle.at</t>
  </si>
  <si>
    <t>Stand: 6.8.2022, 18:15 Uhr</t>
  </si>
  <si>
    <t>Durchgangszeiten, inkl. Platzierungen</t>
  </si>
  <si>
    <t>Startzeit:</t>
  </si>
  <si>
    <t>Name                                                nach</t>
  </si>
  <si>
    <t>St. Nr.</t>
  </si>
  <si>
    <t>Swim</t>
  </si>
  <si>
    <t>1. Wechsel</t>
  </si>
  <si>
    <t>2. Wechsel</t>
  </si>
  <si>
    <t>Endzeit</t>
  </si>
  <si>
    <t>Wechselzeiten</t>
  </si>
  <si>
    <t>Platz</t>
  </si>
  <si>
    <t>Durchgangszeiten</t>
  </si>
  <si>
    <t>Ende Swim</t>
  </si>
  <si>
    <t>Start Rad</t>
  </si>
  <si>
    <t>Ende Rad</t>
  </si>
  <si>
    <t>Start Lauf</t>
  </si>
  <si>
    <t>Ende Lauf</t>
  </si>
  <si>
    <t>Starterliste Thayatal Man 2019</t>
  </si>
  <si>
    <t>St.Nr</t>
  </si>
  <si>
    <t>Felix Tiller</t>
  </si>
  <si>
    <t>Jürgen Haiderer</t>
  </si>
  <si>
    <t>Willy Raimund</t>
  </si>
  <si>
    <t>Harald Kaufmann</t>
  </si>
  <si>
    <t>Alexander Heili</t>
  </si>
  <si>
    <t>Jürgen Grubeck</t>
  </si>
  <si>
    <t>Rainer Pavek</t>
  </si>
  <si>
    <t>Stefan Fritz</t>
  </si>
  <si>
    <t>Thomas Gössl</t>
  </si>
  <si>
    <t>Heinz Gratzl</t>
  </si>
  <si>
    <t>Stefan Pavek</t>
  </si>
  <si>
    <t>Regina-Sascha-Martina</t>
  </si>
  <si>
    <t>Paul-Michael-Paul</t>
  </si>
  <si>
    <t>Inge-Kurt-Anita</t>
  </si>
  <si>
    <t>Norbert Hochrainer</t>
  </si>
  <si>
    <t>Roland Kases</t>
  </si>
  <si>
    <t>Josef Filler</t>
  </si>
  <si>
    <t>Walter Fasching</t>
  </si>
  <si>
    <t>Franz Meller</t>
  </si>
  <si>
    <t>Timo Meller</t>
  </si>
  <si>
    <t>Nico Meller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</si>
</sst>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[H]:MM:SS"/>
    <numFmt numFmtId="168" formatCode="M:SS"/>
    <numFmt numFmtId="169" formatCode="MM:SS"/>
    <numFmt numFmtId="170" formatCode="HH:MM:SS"/>
    <numFmt numFmtId="171" formatCode="H:MM:SS\ AM/PM"/>
    <numFmt numFmtId="172" formatCode="H:MM:SS"/>
  </numFmts>
  <fonts count="7">
    <font>
      <sz val="10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4" fontId="0" fillId="0" borderId="1" xfId="0" applyFont="1" applyBorder="1" applyAlignment="1">
      <alignment/>
    </xf>
    <xf numFmtId="170" fontId="0" fillId="0" borderId="2" xfId="0" applyNumberFormat="1" applyBorder="1" applyAlignment="1">
      <alignment horizontal="left"/>
    </xf>
    <xf numFmtId="164" fontId="0" fillId="0" borderId="0" xfId="0" applyAlignment="1">
      <alignment horizontal="center"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71" fontId="0" fillId="2" borderId="6" xfId="0" applyNumberFormat="1" applyFill="1" applyBorder="1" applyAlignment="1">
      <alignment/>
    </xf>
    <xf numFmtId="166" fontId="0" fillId="2" borderId="7" xfId="0" applyNumberFormat="1" applyFill="1" applyBorder="1" applyAlignment="1">
      <alignment horizontal="center"/>
    </xf>
    <xf numFmtId="168" fontId="0" fillId="2" borderId="7" xfId="0" applyNumberFormat="1" applyFill="1" applyBorder="1" applyAlignment="1">
      <alignment horizontal="center"/>
    </xf>
    <xf numFmtId="166" fontId="0" fillId="2" borderId="0" xfId="0" applyNumberFormat="1" applyFill="1" applyAlignment="1">
      <alignment horizontal="center"/>
    </xf>
    <xf numFmtId="172" fontId="0" fillId="2" borderId="7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72" fontId="1" fillId="2" borderId="0" xfId="0" applyNumberFormat="1" applyFont="1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1" fillId="2" borderId="0" xfId="0" applyFont="1" applyFill="1" applyAlignment="1">
      <alignment/>
    </xf>
    <xf numFmtId="166" fontId="0" fillId="2" borderId="9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Alignment="1">
      <alignment horizontal="center"/>
    </xf>
    <xf numFmtId="164" fontId="4" fillId="0" borderId="4" xfId="0" applyFont="1" applyBorder="1" applyAlignment="1">
      <alignment horizontal="left"/>
    </xf>
    <xf numFmtId="164" fontId="4" fillId="3" borderId="4" xfId="0" applyFont="1" applyFill="1" applyBorder="1" applyAlignment="1">
      <alignment/>
    </xf>
    <xf numFmtId="164" fontId="4" fillId="3" borderId="4" xfId="0" applyFont="1" applyFill="1" applyBorder="1" applyAlignment="1">
      <alignment horizontal="center"/>
    </xf>
    <xf numFmtId="164" fontId="0" fillId="0" borderId="11" xfId="0" applyNumberFormat="1" applyBorder="1" applyAlignment="1">
      <alignment/>
    </xf>
    <xf numFmtId="172" fontId="0" fillId="2" borderId="12" xfId="0" applyNumberFormat="1" applyFill="1" applyBorder="1" applyAlignment="1">
      <alignment horizontal="center"/>
    </xf>
    <xf numFmtId="170" fontId="1" fillId="2" borderId="0" xfId="0" applyNumberFormat="1" applyFont="1" applyFill="1" applyAlignment="1">
      <alignment horizontal="center"/>
    </xf>
    <xf numFmtId="170" fontId="1" fillId="2" borderId="0" xfId="0" applyNumberFormat="1" applyFont="1" applyFill="1" applyAlignment="1">
      <alignment/>
    </xf>
    <xf numFmtId="164" fontId="0" fillId="0" borderId="13" xfId="0" applyBorder="1" applyAlignment="1">
      <alignment/>
    </xf>
    <xf numFmtId="164" fontId="0" fillId="0" borderId="9" xfId="0" applyBorder="1" applyAlignment="1">
      <alignment horizontal="center"/>
    </xf>
    <xf numFmtId="172" fontId="0" fillId="2" borderId="14" xfId="0" applyNumberFormat="1" applyFill="1" applyBorder="1" applyAlignment="1">
      <alignment horizontal="center"/>
    </xf>
    <xf numFmtId="172" fontId="0" fillId="2" borderId="15" xfId="0" applyNumberFormat="1" applyFill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1" fillId="0" borderId="16" xfId="0" applyFont="1" applyBorder="1" applyAlignment="1">
      <alignment horizontal="center"/>
    </xf>
    <xf numFmtId="164" fontId="1" fillId="0" borderId="17" xfId="0" applyFont="1" applyBorder="1" applyAlignment="1">
      <alignment/>
    </xf>
    <xf numFmtId="164" fontId="1" fillId="0" borderId="16" xfId="0" applyFont="1" applyBorder="1" applyAlignment="1">
      <alignment/>
    </xf>
    <xf numFmtId="164" fontId="1" fillId="0" borderId="18" xfId="0" applyFont="1" applyBorder="1" applyAlignment="1">
      <alignment horizontal="center"/>
    </xf>
    <xf numFmtId="164" fontId="1" fillId="0" borderId="19" xfId="0" applyFont="1" applyBorder="1" applyAlignment="1">
      <alignment/>
    </xf>
    <xf numFmtId="164" fontId="1" fillId="0" borderId="20" xfId="0" applyFont="1" applyBorder="1" applyAlignment="1">
      <alignment/>
    </xf>
    <xf numFmtId="164" fontId="1" fillId="0" borderId="18" xfId="0" applyFont="1" applyBorder="1" applyAlignment="1">
      <alignment/>
    </xf>
    <xf numFmtId="164" fontId="1" fillId="0" borderId="20" xfId="0" applyFont="1" applyBorder="1" applyAlignment="1">
      <alignment horizontal="center"/>
    </xf>
    <xf numFmtId="164" fontId="1" fillId="0" borderId="2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="85" zoomScaleNormal="85" workbookViewId="0" topLeftCell="A1">
      <selection activeCell="A1" sqref="A1"/>
    </sheetView>
  </sheetViews>
  <sheetFormatPr defaultColWidth="10.28125" defaultRowHeight="12.75"/>
  <cols>
    <col min="1" max="1" width="6.8515625" style="1" customWidth="1"/>
    <col min="2" max="2" width="39.0039062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0" width="12.7109375" style="2" customWidth="1"/>
    <col min="11" max="11" width="4.140625" style="2" customWidth="1"/>
    <col min="12" max="12" width="4.00390625" style="2" customWidth="1"/>
    <col min="13" max="13" width="7.7109375" style="2" customWidth="1"/>
    <col min="14" max="14" width="8.7109375" style="2" customWidth="1"/>
    <col min="15" max="15" width="16.00390625" style="2" customWidth="1"/>
    <col min="16" max="16" width="13.140625" style="2" customWidth="1"/>
    <col min="17" max="17" width="11.140625" style="2" customWidth="1"/>
    <col min="18" max="18" width="7.57421875" style="2" customWidth="1"/>
    <col min="19" max="19" width="9.421875" style="2" customWidth="1"/>
    <col min="20" max="21" width="11.00390625" style="2" customWidth="1"/>
    <col min="22" max="16384" width="11.421875" style="1" customWidth="1"/>
  </cols>
  <sheetData>
    <row r="1" spans="1:9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5">
      <c r="A3" s="5"/>
      <c r="B3" s="5"/>
      <c r="C3" s="5"/>
      <c r="D3" s="5"/>
      <c r="E3" s="5"/>
      <c r="F3" s="5"/>
      <c r="G3" s="5"/>
      <c r="H3" s="5"/>
      <c r="I3" s="5"/>
    </row>
    <row r="4" spans="1:9" ht="15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15">
      <c r="A5" s="2"/>
    </row>
    <row r="6" spans="1:21" ht="25.5" customHeight="1">
      <c r="A6" s="2" t="s">
        <v>3</v>
      </c>
      <c r="B6" s="1" t="s">
        <v>4</v>
      </c>
      <c r="C6" s="2" t="s">
        <v>5</v>
      </c>
      <c r="D6" s="7" t="s">
        <v>6</v>
      </c>
      <c r="E6" s="7"/>
      <c r="F6" s="7" t="s">
        <v>7</v>
      </c>
      <c r="G6" s="7"/>
      <c r="H6" s="7" t="s">
        <v>8</v>
      </c>
      <c r="I6" s="7"/>
      <c r="J6" s="1"/>
      <c r="R6" s="1"/>
      <c r="S6" s="1"/>
      <c r="T6" s="1"/>
      <c r="U6" s="1"/>
    </row>
    <row r="7" spans="1:21" ht="25.5" customHeight="1">
      <c r="A7" s="8">
        <f aca="true" t="shared" si="0" ref="A7:A27">RANK(C7,C$7:C$44,1)</f>
        <v>1</v>
      </c>
      <c r="B7" s="1">
        <f>'Durchgangszeiten(Eingabe)'!A5</f>
        <v>0</v>
      </c>
      <c r="C7" s="9">
        <f>'Durchgangszeiten(Eingabe)'!N5</f>
        <v>0.0434143518518519</v>
      </c>
      <c r="D7" s="10">
        <f>'Durchgangszeiten(Eingabe)'!D5</f>
        <v>0.00569444444444444</v>
      </c>
      <c r="E7" s="8">
        <f aca="true" t="shared" si="1" ref="E7:E27">RANK(D7,D$7:D$44,1)</f>
        <v>1</v>
      </c>
      <c r="F7" s="11">
        <f>'Durchgangszeiten(Eingabe)'!H5-'Durchgangszeiten(Eingabe)'!F5</f>
        <v>0.02406250000000003</v>
      </c>
      <c r="G7" s="8">
        <f aca="true" t="shared" si="2" ref="G7:G27">RANK(F7,F$7:F$44,1)</f>
        <v>2</v>
      </c>
      <c r="H7" s="10">
        <f>'Durchgangszeiten(Eingabe)'!L5-'Durchgangszeiten(Eingabe)'!J5</f>
        <v>0.0126967592592593</v>
      </c>
      <c r="I7" s="8">
        <f aca="true" t="shared" si="3" ref="I7:I27">RANK(H7,H$7:H$44,1)</f>
        <v>1</v>
      </c>
      <c r="R7" s="1"/>
      <c r="S7" s="1"/>
      <c r="T7" s="1"/>
      <c r="U7" s="1"/>
    </row>
    <row r="8" spans="1:9" ht="25.5" customHeight="1">
      <c r="A8" s="8">
        <f t="shared" si="0"/>
        <v>2</v>
      </c>
      <c r="B8" s="1">
        <f>'Durchgangszeiten(Eingabe)'!A7</f>
        <v>0</v>
      </c>
      <c r="C8" s="9">
        <f>'Durchgangszeiten(Eingabe)'!N7</f>
        <v>0.047939814814814796</v>
      </c>
      <c r="D8" s="10">
        <f>'Durchgangszeiten(Eingabe)'!D7</f>
        <v>0.00699074074074074</v>
      </c>
      <c r="E8" s="8">
        <f t="shared" si="1"/>
        <v>3</v>
      </c>
      <c r="F8" s="11">
        <f>'Durchgangszeiten(Eingabe)'!H7-'Durchgangszeiten(Eingabe)'!F7</f>
        <v>0.02291666666666662</v>
      </c>
      <c r="G8" s="8">
        <f t="shared" si="2"/>
        <v>1</v>
      </c>
      <c r="H8" s="10">
        <f>'Durchgangszeiten(Eingabe)'!L7-'Durchgangszeiten(Eingabe)'!J7</f>
        <v>0.017245370370370397</v>
      </c>
      <c r="I8" s="8">
        <f t="shared" si="3"/>
        <v>10</v>
      </c>
    </row>
    <row r="9" spans="1:9" ht="25.5" customHeight="1">
      <c r="A9" s="8">
        <f t="shared" si="0"/>
        <v>3</v>
      </c>
      <c r="B9" s="1">
        <f>'Durchgangszeiten(Eingabe)'!A9</f>
        <v>0</v>
      </c>
      <c r="C9" s="9">
        <f>'Durchgangszeiten(Eingabe)'!N9</f>
        <v>0.0497916666666667</v>
      </c>
      <c r="D9" s="10">
        <f>'Durchgangszeiten(Eingabe)'!D9</f>
        <v>0.00719907407407407</v>
      </c>
      <c r="E9" s="8">
        <f t="shared" si="1"/>
        <v>5</v>
      </c>
      <c r="F9" s="11">
        <f>'Durchgangszeiten(Eingabe)'!H9-'Durchgangszeiten(Eingabe)'!F9</f>
        <v>0.02482638888888887</v>
      </c>
      <c r="G9" s="8">
        <f t="shared" si="2"/>
        <v>4</v>
      </c>
      <c r="H9" s="10">
        <f>'Durchgangszeiten(Eingabe)'!L9-'Durchgangszeiten(Eingabe)'!J9</f>
        <v>0.016226851851851902</v>
      </c>
      <c r="I9" s="8">
        <f t="shared" si="3"/>
        <v>7</v>
      </c>
    </row>
    <row r="10" spans="1:9" ht="25.5" customHeight="1">
      <c r="A10" s="8">
        <f t="shared" si="0"/>
        <v>4</v>
      </c>
      <c r="B10" s="1">
        <f>'Durchgangszeiten(Eingabe)'!A6</f>
        <v>0</v>
      </c>
      <c r="C10" s="9">
        <f>'Durchgangszeiten(Eingabe)'!N6</f>
        <v>0.0508333333333333</v>
      </c>
      <c r="D10" s="10">
        <f>'Durchgangszeiten(Eingabe)'!D6</f>
        <v>0.006759259259259261</v>
      </c>
      <c r="E10" s="8">
        <f t="shared" si="1"/>
        <v>2</v>
      </c>
      <c r="F10" s="11">
        <f>'Durchgangszeiten(Eingabe)'!H6-'Durchgangszeiten(Eingabe)'!F6</f>
        <v>0.02650462962962965</v>
      </c>
      <c r="G10" s="8">
        <f t="shared" si="2"/>
        <v>7</v>
      </c>
      <c r="H10" s="10">
        <f>'Durchgangszeiten(Eingabe)'!L6-'Durchgangszeiten(Eingabe)'!J6</f>
        <v>0.015717592592592602</v>
      </c>
      <c r="I10" s="8">
        <f t="shared" si="3"/>
        <v>6</v>
      </c>
    </row>
    <row r="11" spans="1:9" ht="25.5" customHeight="1">
      <c r="A11" s="8">
        <f t="shared" si="0"/>
        <v>5</v>
      </c>
      <c r="B11" s="1">
        <f>'Durchgangszeiten(Eingabe)'!A16</f>
        <v>0</v>
      </c>
      <c r="C11" s="9">
        <f>'Durchgangszeiten(Eingabe)'!N16</f>
        <v>0.0509606481481482</v>
      </c>
      <c r="D11" s="10">
        <f>'Durchgangszeiten(Eingabe)'!D16</f>
        <v>0.00842592592592593</v>
      </c>
      <c r="E11" s="8">
        <f t="shared" si="1"/>
        <v>12</v>
      </c>
      <c r="F11" s="11">
        <f>'Durchgangszeiten(Eingabe)'!H16-'Durchgangszeiten(Eingabe)'!F16</f>
        <v>0.026817129629629666</v>
      </c>
      <c r="G11" s="8">
        <f t="shared" si="2"/>
        <v>9</v>
      </c>
      <c r="H11" s="10">
        <f>'Durchgangszeiten(Eingabe)'!L16-'Durchgangszeiten(Eingabe)'!J16</f>
        <v>0.014212962962962997</v>
      </c>
      <c r="I11" s="8">
        <f t="shared" si="3"/>
        <v>3</v>
      </c>
    </row>
    <row r="12" spans="1:9" ht="25.5" customHeight="1">
      <c r="A12" s="8">
        <f t="shared" si="0"/>
        <v>6</v>
      </c>
      <c r="B12" s="1">
        <f>'Durchgangszeiten(Eingabe)'!A11</f>
        <v>0</v>
      </c>
      <c r="C12" s="9">
        <f>'Durchgangszeiten(Eingabe)'!N11</f>
        <v>0.0511111111111111</v>
      </c>
      <c r="D12" s="10">
        <f>'Durchgangszeiten(Eingabe)'!D11</f>
        <v>0.00797453703703704</v>
      </c>
      <c r="E12" s="8">
        <f t="shared" si="1"/>
        <v>7</v>
      </c>
      <c r="F12" s="11">
        <f>'Durchgangszeiten(Eingabe)'!H11-'Durchgangszeiten(Eingabe)'!F11</f>
        <v>0.02424768518518514</v>
      </c>
      <c r="G12" s="8">
        <f t="shared" si="2"/>
        <v>3</v>
      </c>
      <c r="H12" s="10">
        <f>'Durchgangszeiten(Eingabe)'!L11-'Durchgangszeiten(Eingabe)'!J11</f>
        <v>0.017465277777777802</v>
      </c>
      <c r="I12" s="8">
        <f t="shared" si="3"/>
        <v>12</v>
      </c>
    </row>
    <row r="13" spans="1:21" ht="25.5" customHeight="1">
      <c r="A13" s="8">
        <f t="shared" si="0"/>
        <v>7</v>
      </c>
      <c r="B13" s="1">
        <f>'Durchgangszeiten(Eingabe)'!A12</f>
        <v>0</v>
      </c>
      <c r="C13" s="9">
        <f>'Durchgangszeiten(Eingabe)'!N12</f>
        <v>0.0513888888888889</v>
      </c>
      <c r="D13" s="10">
        <f>'Durchgangszeiten(Eingabe)'!D12</f>
        <v>0.008125</v>
      </c>
      <c r="E13" s="8">
        <f t="shared" si="1"/>
        <v>8</v>
      </c>
      <c r="F13" s="11">
        <f>'Durchgangszeiten(Eingabe)'!H12-'Durchgangszeiten(Eingabe)'!F12</f>
        <v>0.024999999999999977</v>
      </c>
      <c r="G13" s="8">
        <f t="shared" si="2"/>
        <v>5</v>
      </c>
      <c r="H13" s="10">
        <f>'Durchgangszeiten(Eingabe)'!L12-'Durchgangszeiten(Eingabe)'!J12</f>
        <v>0.017430555555555602</v>
      </c>
      <c r="I13" s="8">
        <f t="shared" si="3"/>
        <v>11</v>
      </c>
      <c r="R13" s="1"/>
      <c r="S13" s="1"/>
      <c r="T13" s="1"/>
      <c r="U13" s="1"/>
    </row>
    <row r="14" spans="1:9" ht="25.5" customHeight="1">
      <c r="A14" s="8">
        <f t="shared" si="0"/>
        <v>8</v>
      </c>
      <c r="B14" s="1">
        <f>'Durchgangszeiten(Eingabe)'!A8</f>
        <v>0</v>
      </c>
      <c r="C14" s="9">
        <f>'Durchgangszeiten(Eingabe)'!N8</f>
        <v>0.052060185185185195</v>
      </c>
      <c r="D14" s="10">
        <f>'Durchgangszeiten(Eingabe)'!D8</f>
        <v>0.00717592592592593</v>
      </c>
      <c r="E14" s="8">
        <f t="shared" si="1"/>
        <v>4</v>
      </c>
      <c r="F14" s="11">
        <f>'Durchgangszeiten(Eingabe)'!H8-'Durchgangszeiten(Eingabe)'!F8</f>
        <v>0.026874999999999975</v>
      </c>
      <c r="G14" s="8">
        <f t="shared" si="2"/>
        <v>10</v>
      </c>
      <c r="H14" s="10">
        <f>'Durchgangszeiten(Eingabe)'!L8-'Durchgangszeiten(Eingabe)'!J8</f>
        <v>0.01658564814814819</v>
      </c>
      <c r="I14" s="8">
        <f t="shared" si="3"/>
        <v>9</v>
      </c>
    </row>
    <row r="15" spans="1:9" ht="25.5" customHeight="1">
      <c r="A15" s="8">
        <f t="shared" si="0"/>
        <v>9</v>
      </c>
      <c r="B15" s="1">
        <f>'Durchgangszeiten(Eingabe)'!A22</f>
        <v>0</v>
      </c>
      <c r="C15" s="9">
        <f>'Durchgangszeiten(Eingabe)'!N22</f>
        <v>0.052372685185185196</v>
      </c>
      <c r="D15" s="10">
        <f>'Durchgangszeiten(Eingabe)'!D22</f>
        <v>0.0100925925925926</v>
      </c>
      <c r="E15" s="8">
        <f t="shared" si="1"/>
        <v>18</v>
      </c>
      <c r="F15" s="11">
        <f>'Durchgangszeiten(Eingabe)'!H22-'Durchgangszeiten(Eingabe)'!F22</f>
        <v>0.0256365740740741</v>
      </c>
      <c r="G15" s="8">
        <f t="shared" si="2"/>
        <v>6</v>
      </c>
      <c r="H15" s="10">
        <f>'Durchgangszeiten(Eingabe)'!L22-'Durchgangszeiten(Eingabe)'!J22</f>
        <v>0.015127314814814795</v>
      </c>
      <c r="I15" s="8">
        <f t="shared" si="3"/>
        <v>4</v>
      </c>
    </row>
    <row r="16" spans="1:21" ht="25.5" customHeight="1">
      <c r="A16" s="8">
        <f t="shared" si="0"/>
        <v>10</v>
      </c>
      <c r="B16" s="1">
        <f>'Durchgangszeiten(Eingabe)'!A10</f>
        <v>0</v>
      </c>
      <c r="C16" s="9">
        <f>'Durchgangszeiten(Eingabe)'!N10</f>
        <v>0.0540740740740741</v>
      </c>
      <c r="D16" s="10">
        <f>'Durchgangszeiten(Eingabe)'!D10</f>
        <v>0.007870370370370371</v>
      </c>
      <c r="E16" s="8">
        <f t="shared" si="1"/>
        <v>6</v>
      </c>
      <c r="F16" s="11">
        <f>'Durchgangszeiten(Eingabe)'!H10-'Durchgangszeiten(Eingabe)'!F10</f>
        <v>0.02730324074074076</v>
      </c>
      <c r="G16" s="8">
        <f t="shared" si="2"/>
        <v>12</v>
      </c>
      <c r="H16" s="10">
        <f>'Durchgangszeiten(Eingabe)'!L10-'Durchgangszeiten(Eingabe)'!J10</f>
        <v>0.0164699074074074</v>
      </c>
      <c r="I16" s="8">
        <f t="shared" si="3"/>
        <v>8</v>
      </c>
      <c r="R16" s="1"/>
      <c r="S16" s="1"/>
      <c r="T16" s="1"/>
      <c r="U16" s="1"/>
    </row>
    <row r="17" spans="1:21" ht="25.5" customHeight="1">
      <c r="A17" s="8">
        <f t="shared" si="0"/>
        <v>11</v>
      </c>
      <c r="B17" s="1">
        <f>'Durchgangszeiten(Eingabe)'!A23</f>
        <v>0</v>
      </c>
      <c r="C17" s="9">
        <f>'Durchgangszeiten(Eingabe)'!N23</f>
        <v>0.0544328703703704</v>
      </c>
      <c r="D17" s="10">
        <f>'Durchgangszeiten(Eingabe)'!D23</f>
        <v>0.0108217592592593</v>
      </c>
      <c r="E17" s="8">
        <f t="shared" si="1"/>
        <v>19</v>
      </c>
      <c r="F17" s="11">
        <f>'Durchgangszeiten(Eingabe)'!H23-'Durchgangszeiten(Eingabe)'!F23</f>
        <v>0.0267708333333333</v>
      </c>
      <c r="G17" s="8">
        <f t="shared" si="2"/>
        <v>8</v>
      </c>
      <c r="H17" s="10">
        <f>'Durchgangszeiten(Eingabe)'!L23-'Durchgangszeiten(Eingabe)'!J23</f>
        <v>0.015150462962963004</v>
      </c>
      <c r="I17" s="8">
        <f t="shared" si="3"/>
        <v>5</v>
      </c>
      <c r="R17" s="1"/>
      <c r="S17" s="1"/>
      <c r="T17" s="1"/>
      <c r="U17" s="1"/>
    </row>
    <row r="18" spans="1:21" ht="25.5" customHeight="1">
      <c r="A18" s="8">
        <f t="shared" si="0"/>
        <v>12</v>
      </c>
      <c r="B18" s="1">
        <f>'Durchgangszeiten(Eingabe)'!A25</f>
        <v>0</v>
      </c>
      <c r="C18" s="9">
        <f>'Durchgangszeiten(Eingabe)'!N25</f>
        <v>0.0554861111111111</v>
      </c>
      <c r="D18" s="10">
        <f>'Durchgangszeiten(Eingabe)'!D25</f>
        <v>0.0123726851851852</v>
      </c>
      <c r="E18" s="8">
        <f t="shared" si="1"/>
        <v>21</v>
      </c>
      <c r="F18" s="11">
        <f>'Durchgangszeiten(Eingabe)'!H25-'Durchgangszeiten(Eingabe)'!F25</f>
        <v>0.027777777777777797</v>
      </c>
      <c r="G18" s="8">
        <f t="shared" si="2"/>
        <v>13</v>
      </c>
      <c r="H18" s="10">
        <f>'Durchgangszeiten(Eingabe)'!L25-'Durchgangszeiten(Eingabe)'!J25</f>
        <v>0.014166666666666695</v>
      </c>
      <c r="I18" s="8">
        <f t="shared" si="3"/>
        <v>2</v>
      </c>
      <c r="R18" s="1"/>
      <c r="S18" s="1"/>
      <c r="T18" s="1"/>
      <c r="U18" s="1"/>
    </row>
    <row r="19" spans="1:9" ht="25.5" customHeight="1">
      <c r="A19" s="8">
        <f t="shared" si="0"/>
        <v>13</v>
      </c>
      <c r="B19" s="1">
        <f>'Durchgangszeiten(Eingabe)'!A14</f>
        <v>0</v>
      </c>
      <c r="C19" s="9">
        <f>'Durchgangszeiten(Eingabe)'!N14</f>
        <v>0.0571990740740741</v>
      </c>
      <c r="D19" s="10">
        <f>'Durchgangszeiten(Eingabe)'!D14</f>
        <v>0.00834490740740741</v>
      </c>
      <c r="E19" s="8">
        <f t="shared" si="1"/>
        <v>10</v>
      </c>
      <c r="F19" s="11">
        <f>'Durchgangszeiten(Eingabe)'!H14-'Durchgangszeiten(Eingabe)'!F14</f>
        <v>0.029201388888888888</v>
      </c>
      <c r="G19" s="8">
        <f t="shared" si="2"/>
        <v>17</v>
      </c>
      <c r="H19" s="10">
        <f>'Durchgangszeiten(Eingabe)'!L14-'Durchgangszeiten(Eingabe)'!J14</f>
        <v>0.0176851851851852</v>
      </c>
      <c r="I19" s="8">
        <f t="shared" si="3"/>
        <v>13</v>
      </c>
    </row>
    <row r="20" spans="1:9" ht="25.5" customHeight="1">
      <c r="A20" s="8">
        <f t="shared" si="0"/>
        <v>14</v>
      </c>
      <c r="B20" s="1">
        <f>'Durchgangszeiten(Eingabe)'!A18</f>
        <v>0</v>
      </c>
      <c r="C20" s="9">
        <f>'Durchgangszeiten(Eingabe)'!N18</f>
        <v>0.0576851851851852</v>
      </c>
      <c r="D20" s="10">
        <f>'Durchgangszeiten(Eingabe)'!D18</f>
        <v>0.00916666666666667</v>
      </c>
      <c r="E20" s="8">
        <f t="shared" si="1"/>
        <v>13</v>
      </c>
      <c r="F20" s="11">
        <f>'Durchgangszeiten(Eingabe)'!H18-'Durchgangszeiten(Eingabe)'!F18</f>
        <v>0.027060185185185198</v>
      </c>
      <c r="G20" s="8">
        <f t="shared" si="2"/>
        <v>11</v>
      </c>
      <c r="H20" s="10">
        <f>'Durchgangszeiten(Eingabe)'!L18-'Durchgangszeiten(Eingabe)'!J18</f>
        <v>0.018634259259259302</v>
      </c>
      <c r="I20" s="8">
        <f t="shared" si="3"/>
        <v>14</v>
      </c>
    </row>
    <row r="21" spans="1:9" ht="25.5" customHeight="1">
      <c r="A21" s="8">
        <f t="shared" si="0"/>
        <v>15</v>
      </c>
      <c r="B21" s="1">
        <f>'Durchgangszeiten(Eingabe)'!A21</f>
        <v>0</v>
      </c>
      <c r="C21" s="9">
        <f>'Durchgangszeiten(Eingabe)'!N21</f>
        <v>0.0588773148148148</v>
      </c>
      <c r="D21" s="10">
        <f>'Durchgangszeiten(Eingabe)'!D21</f>
        <v>0.00979166666666667</v>
      </c>
      <c r="E21" s="8">
        <f t="shared" si="1"/>
        <v>17</v>
      </c>
      <c r="F21" s="11">
        <f>'Durchgangszeiten(Eingabe)'!H21-'Durchgangszeiten(Eingabe)'!F21</f>
        <v>0.027777777777777804</v>
      </c>
      <c r="G21" s="8">
        <f t="shared" si="2"/>
        <v>14</v>
      </c>
      <c r="H21" s="10">
        <f>'Durchgangszeiten(Eingabe)'!L21-'Durchgangszeiten(Eingabe)'!J21</f>
        <v>0.0191666666666667</v>
      </c>
      <c r="I21" s="8">
        <f t="shared" si="3"/>
        <v>15</v>
      </c>
    </row>
    <row r="22" spans="1:9" ht="25.5" customHeight="1">
      <c r="A22" s="8">
        <f t="shared" si="0"/>
        <v>16</v>
      </c>
      <c r="B22" s="12">
        <f>'Durchgangszeiten(Eingabe)'!A13</f>
        <v>0</v>
      </c>
      <c r="C22" s="9">
        <f>'Durchgangszeiten(Eingabe)'!N13</f>
        <v>0.059259259259259296</v>
      </c>
      <c r="D22" s="10">
        <f>'Durchgangszeiten(Eingabe)'!D13</f>
        <v>0.00827546296296296</v>
      </c>
      <c r="E22" s="8">
        <f t="shared" si="1"/>
        <v>9</v>
      </c>
      <c r="F22" s="11">
        <f>'Durchgangszeiten(Eingabe)'!H13-'Durchgangszeiten(Eingabe)'!F13</f>
        <v>0.028472222222222225</v>
      </c>
      <c r="G22" s="8">
        <f t="shared" si="2"/>
        <v>15</v>
      </c>
      <c r="H22" s="10">
        <f>'Durchgangszeiten(Eingabe)'!L13-'Durchgangszeiten(Eingabe)'!J13</f>
        <v>0.019988425925926</v>
      </c>
      <c r="I22" s="8">
        <f t="shared" si="3"/>
        <v>19</v>
      </c>
    </row>
    <row r="23" spans="1:9" ht="25.5" customHeight="1">
      <c r="A23" s="8">
        <f t="shared" si="0"/>
        <v>17</v>
      </c>
      <c r="B23" s="1">
        <f>'Durchgangszeiten(Eingabe)'!A17</f>
        <v>0</v>
      </c>
      <c r="C23" s="9">
        <f>'Durchgangszeiten(Eingabe)'!N17</f>
        <v>0.059537037037037006</v>
      </c>
      <c r="D23" s="10">
        <f>'Durchgangszeiten(Eingabe)'!D17</f>
        <v>0.00916666666666667</v>
      </c>
      <c r="E23" s="8">
        <f t="shared" si="1"/>
        <v>13</v>
      </c>
      <c r="F23" s="11">
        <f>'Durchgangszeiten(Eingabe)'!H17-'Durchgangszeiten(Eingabe)'!F17</f>
        <v>0.028969907407407403</v>
      </c>
      <c r="G23" s="8">
        <f t="shared" si="2"/>
        <v>16</v>
      </c>
      <c r="H23" s="10">
        <f>'Durchgangszeiten(Eingabe)'!L17-'Durchgangszeiten(Eingabe)'!J17</f>
        <v>0.019236111111111107</v>
      </c>
      <c r="I23" s="8">
        <f t="shared" si="3"/>
        <v>16</v>
      </c>
    </row>
    <row r="24" spans="1:9" ht="25.5" customHeight="1">
      <c r="A24" s="8">
        <f t="shared" si="0"/>
        <v>18</v>
      </c>
      <c r="B24" s="1">
        <f>'Durchgangszeiten(Eingabe)'!A20</f>
        <v>0</v>
      </c>
      <c r="C24" s="9">
        <f>'Durchgangszeiten(Eingabe)'!N20</f>
        <v>0.0597453703703704</v>
      </c>
      <c r="D24" s="10">
        <f>'Durchgangszeiten(Eingabe)'!D20</f>
        <v>0.00956018518518519</v>
      </c>
      <c r="E24" s="8">
        <f t="shared" si="1"/>
        <v>16</v>
      </c>
      <c r="F24" s="11">
        <f>'Durchgangszeiten(Eingabe)'!H20-'Durchgangszeiten(Eingabe)'!F20</f>
        <v>0.0293055555555556</v>
      </c>
      <c r="G24" s="8">
        <f t="shared" si="2"/>
        <v>18</v>
      </c>
      <c r="H24" s="10">
        <f>'Durchgangszeiten(Eingabe)'!L20-'Durchgangszeiten(Eingabe)'!J20</f>
        <v>0.0199768518518519</v>
      </c>
      <c r="I24" s="8">
        <f t="shared" si="3"/>
        <v>18</v>
      </c>
    </row>
    <row r="25" spans="1:21" ht="25.5" customHeight="1">
      <c r="A25" s="8">
        <f t="shared" si="0"/>
        <v>19</v>
      </c>
      <c r="B25" s="1">
        <f>'Durchgangszeiten(Eingabe)'!A24</f>
        <v>0</v>
      </c>
      <c r="C25" s="9">
        <f>'Durchgangszeiten(Eingabe)'!N24</f>
        <v>0.0684953703703704</v>
      </c>
      <c r="D25" s="10">
        <f>'Durchgangszeiten(Eingabe)'!D24</f>
        <v>0.0116666666666667</v>
      </c>
      <c r="E25" s="8">
        <f t="shared" si="1"/>
        <v>20</v>
      </c>
      <c r="F25" s="11">
        <f>'Durchgangszeiten(Eingabe)'!H24-'Durchgangszeiten(Eingabe)'!F24</f>
        <v>0.0353587962962963</v>
      </c>
      <c r="G25" s="8">
        <f t="shared" si="2"/>
        <v>19</v>
      </c>
      <c r="H25" s="10">
        <f>'Durchgangszeiten(Eingabe)'!L24-'Durchgangszeiten(Eingabe)'!J24</f>
        <v>0.0197453703703704</v>
      </c>
      <c r="I25" s="8">
        <f t="shared" si="3"/>
        <v>17</v>
      </c>
      <c r="R25" s="1"/>
      <c r="S25" s="1"/>
      <c r="T25" s="1"/>
      <c r="U25" s="1"/>
    </row>
    <row r="26" spans="1:21" ht="25.5" customHeight="1">
      <c r="A26" s="8">
        <f t="shared" si="0"/>
        <v>20</v>
      </c>
      <c r="B26" s="1">
        <f>'Durchgangszeiten(Eingabe)'!A15</f>
        <v>0</v>
      </c>
      <c r="C26" s="9">
        <f>'Durchgangszeiten(Eingabe)'!N15</f>
        <v>0.0723842592592593</v>
      </c>
      <c r="D26" s="10">
        <f>'Durchgangszeiten(Eingabe)'!D15</f>
        <v>0.0083912037037037</v>
      </c>
      <c r="E26" s="8">
        <f t="shared" si="1"/>
        <v>11</v>
      </c>
      <c r="F26" s="11">
        <f>'Durchgangszeiten(Eingabe)'!H15-'Durchgangszeiten(Eingabe)'!F15</f>
        <v>0.041585648148148094</v>
      </c>
      <c r="G26" s="8">
        <f t="shared" si="2"/>
        <v>20</v>
      </c>
      <c r="H26" s="10">
        <f>'Durchgangszeiten(Eingabe)'!L15-'Durchgangszeiten(Eingabe)'!J15</f>
        <v>0.020312500000000004</v>
      </c>
      <c r="I26" s="8">
        <f t="shared" si="3"/>
        <v>20</v>
      </c>
      <c r="R26" s="1"/>
      <c r="S26" s="1"/>
      <c r="T26" s="1"/>
      <c r="U26" s="1"/>
    </row>
    <row r="27" spans="1:9" ht="25.5" customHeight="1">
      <c r="A27" s="8">
        <f t="shared" si="0"/>
        <v>21</v>
      </c>
      <c r="B27" s="1">
        <f>'Durchgangszeiten(Eingabe)'!A19</f>
        <v>0</v>
      </c>
      <c r="C27" s="9">
        <f>'Durchgangszeiten(Eingabe)'!N19</f>
        <v>0.0831712962962963</v>
      </c>
      <c r="D27" s="10">
        <f>'Durchgangszeiten(Eingabe)'!D19</f>
        <v>0.00923611111111111</v>
      </c>
      <c r="E27" s="8">
        <f t="shared" si="1"/>
        <v>15</v>
      </c>
      <c r="F27" s="11">
        <f>'Durchgangszeiten(Eingabe)'!H19-'Durchgangszeiten(Eingabe)'!F19</f>
        <v>0.0461226851851852</v>
      </c>
      <c r="G27" s="8">
        <f t="shared" si="2"/>
        <v>21</v>
      </c>
      <c r="H27" s="10">
        <f>'Durchgangszeiten(Eingabe)'!L19-'Durchgangszeiten(Eingabe)'!J19</f>
        <v>0.025625000000000002</v>
      </c>
      <c r="I27" s="8">
        <f t="shared" si="3"/>
        <v>21</v>
      </c>
    </row>
    <row r="28" spans="1:9" ht="25.5" customHeight="1">
      <c r="A28" s="8"/>
      <c r="C28" s="9"/>
      <c r="D28" s="10"/>
      <c r="E28" s="8"/>
      <c r="F28" s="11"/>
      <c r="G28" s="8"/>
      <c r="H28" s="10"/>
      <c r="I28" s="8"/>
    </row>
    <row r="29" spans="1:9" ht="25.5" customHeight="1">
      <c r="A29" s="8"/>
      <c r="C29" s="9"/>
      <c r="D29" s="10"/>
      <c r="E29" s="8"/>
      <c r="F29" s="11"/>
      <c r="G29" s="8"/>
      <c r="H29" s="10"/>
      <c r="I29" s="8"/>
    </row>
    <row r="30" spans="1:21" ht="25.5" customHeight="1">
      <c r="A30" s="13" t="s">
        <v>9</v>
      </c>
      <c r="C30" s="9"/>
      <c r="D30" s="10"/>
      <c r="E30" s="8"/>
      <c r="F30" s="11"/>
      <c r="G30" s="8"/>
      <c r="H30" s="10"/>
      <c r="I30" s="8"/>
      <c r="R30" s="1"/>
      <c r="S30" s="1"/>
      <c r="T30" s="1"/>
      <c r="U30" s="1"/>
    </row>
    <row r="31" spans="1:9" ht="25.5" customHeight="1">
      <c r="A31" s="13" t="s">
        <v>10</v>
      </c>
      <c r="C31" s="9"/>
      <c r="D31" s="10"/>
      <c r="E31" s="8"/>
      <c r="F31" s="11"/>
      <c r="G31" s="8"/>
      <c r="H31" s="10"/>
      <c r="I31" s="8"/>
    </row>
    <row r="32" spans="1:9" ht="25.5" customHeight="1">
      <c r="A32" s="13" t="s">
        <v>11</v>
      </c>
      <c r="C32" s="9"/>
      <c r="D32" s="10"/>
      <c r="E32" s="8"/>
      <c r="F32" s="11"/>
      <c r="G32" s="8"/>
      <c r="H32" s="10"/>
      <c r="I32" s="8"/>
    </row>
    <row r="33" spans="1:9" ht="25.5" customHeight="1">
      <c r="A33" s="13" t="s">
        <v>12</v>
      </c>
      <c r="C33" s="9"/>
      <c r="D33" s="10"/>
      <c r="E33" s="8"/>
      <c r="F33" s="11"/>
      <c r="G33" s="8"/>
      <c r="H33" s="10"/>
      <c r="I33" s="8"/>
    </row>
  </sheetData>
  <sheetProtection selectLockedCells="1" selectUnlockedCells="1"/>
  <mergeCells count="6">
    <mergeCell ref="A1:I1"/>
    <mergeCell ref="A2:I2"/>
    <mergeCell ref="A4:I4"/>
    <mergeCell ref="D6:E6"/>
    <mergeCell ref="F6:G6"/>
    <mergeCell ref="H6:I6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="85" zoomScaleNormal="85" workbookViewId="0" topLeftCell="A1">
      <selection activeCell="I25" sqref="I25"/>
    </sheetView>
  </sheetViews>
  <sheetFormatPr defaultColWidth="10.28125" defaultRowHeight="12.75"/>
  <cols>
    <col min="1" max="1" width="26.8515625" style="1" customWidth="1"/>
    <col min="2" max="2" width="8.7109375" style="14" customWidth="1"/>
    <col min="3" max="3" width="10.140625" style="1" customWidth="1"/>
    <col min="4" max="4" width="4.28125" style="1" customWidth="1"/>
    <col min="5" max="5" width="12.140625" style="1" customWidth="1"/>
    <col min="6" max="6" width="3.8515625" style="1" customWidth="1"/>
    <col min="7" max="7" width="10.140625" style="1" customWidth="1"/>
    <col min="8" max="8" width="4.57421875" style="1" customWidth="1"/>
    <col min="9" max="9" width="10.140625" style="1" customWidth="1"/>
    <col min="10" max="10" width="4.57421875" style="1" customWidth="1"/>
    <col min="11" max="11" width="10.140625" style="1" customWidth="1"/>
    <col min="12" max="12" width="4.57421875" style="1" customWidth="1"/>
    <col min="13" max="16384" width="11.421875" style="1" customWidth="1"/>
  </cols>
  <sheetData>
    <row r="1" spans="1:20" ht="15" customHeight="1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"/>
      <c r="N1" s="2"/>
      <c r="O1" s="2"/>
      <c r="P1" s="2"/>
      <c r="Q1" s="2"/>
      <c r="R1" s="2"/>
      <c r="S1" s="2"/>
      <c r="T1" s="2"/>
    </row>
    <row r="2" spans="3:20" ht="1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 customHeight="1">
      <c r="A3" s="15" t="s">
        <v>14</v>
      </c>
      <c r="B3" s="16">
        <v>0</v>
      </c>
      <c r="F3" s="17"/>
      <c r="G3" s="17"/>
      <c r="H3" s="17"/>
      <c r="I3" s="17"/>
      <c r="J3" s="17"/>
      <c r="K3" s="17"/>
      <c r="L3" s="17"/>
      <c r="M3" s="2"/>
      <c r="N3" s="2"/>
      <c r="O3" s="2"/>
      <c r="P3" s="2"/>
      <c r="Q3" s="2"/>
      <c r="R3" s="2"/>
      <c r="S3" s="2"/>
      <c r="T3" s="2"/>
    </row>
    <row r="4" spans="1:14" ht="15" customHeight="1">
      <c r="A4" s="18" t="s">
        <v>15</v>
      </c>
      <c r="B4" s="19" t="s">
        <v>16</v>
      </c>
      <c r="C4" s="19" t="s">
        <v>17</v>
      </c>
      <c r="D4" s="19"/>
      <c r="E4" s="19" t="s">
        <v>18</v>
      </c>
      <c r="F4" s="19"/>
      <c r="G4" s="19" t="s">
        <v>7</v>
      </c>
      <c r="H4" s="19"/>
      <c r="I4" s="19" t="s">
        <v>19</v>
      </c>
      <c r="J4" s="19"/>
      <c r="K4" s="20" t="s">
        <v>20</v>
      </c>
      <c r="L4" s="20"/>
      <c r="M4" s="2"/>
      <c r="N4" s="2"/>
    </row>
    <row r="5" spans="1:14" s="29" customFormat="1" ht="15" customHeight="1">
      <c r="A5" s="21">
        <f>'Durchgangszeiten(Eingabe)'!A5</f>
        <v>0</v>
      </c>
      <c r="B5" s="22">
        <f>'Durchgangszeiten(Eingabe)'!B5</f>
        <v>1</v>
      </c>
      <c r="C5" s="23">
        <f>'Durchgangszeiten(Eingabe)'!C5-'Durchgangszeiten(Eingabe)'!$B$3</f>
        <v>0.00569444444444444</v>
      </c>
      <c r="D5" s="24">
        <f aca="true" t="shared" si="0" ref="D5:D25">RANK(C5,C$5:C$28,1)</f>
        <v>1</v>
      </c>
      <c r="E5" s="23">
        <f>'Durchgangszeiten(Eingabe)'!F5-'Durchgangszeiten(Eingabe)'!$B$3</f>
        <v>0.006307870370370371</v>
      </c>
      <c r="F5" s="24">
        <f aca="true" t="shared" si="1" ref="F5:F25">RANK(E5,E$5:E$28,1)</f>
        <v>1</v>
      </c>
      <c r="G5" s="23">
        <f>'Durchgangszeiten(Eingabe)'!H5-'Durchgangszeiten(Eingabe)'!$B$3</f>
        <v>0.030370370370370398</v>
      </c>
      <c r="H5" s="24">
        <f aca="true" t="shared" si="2" ref="H5:H25">RANK(G5,G$5:G$28,1)</f>
        <v>1</v>
      </c>
      <c r="I5" s="23">
        <f>'Durchgangszeiten(Eingabe)'!J5-'Durchgangszeiten(Eingabe)'!$B$3</f>
        <v>0.0307175925925926</v>
      </c>
      <c r="J5" s="24">
        <f aca="true" t="shared" si="3" ref="J5:J25">RANK(I5,I$5:I$28,1)</f>
        <v>2</v>
      </c>
      <c r="K5" s="25">
        <f>'Durchgangszeiten(Eingabe)'!N5</f>
        <v>0.0434143518518519</v>
      </c>
      <c r="L5" s="26">
        <f aca="true" t="shared" si="4" ref="L5:L25">RANK(K5,K$5:K$28,1)</f>
        <v>1</v>
      </c>
      <c r="M5" s="27"/>
      <c r="N5" s="28"/>
    </row>
    <row r="6" spans="1:14" s="29" customFormat="1" ht="15" customHeight="1">
      <c r="A6" s="21">
        <f>'Durchgangszeiten(Eingabe)'!A7</f>
        <v>0</v>
      </c>
      <c r="B6" s="22">
        <f>'Durchgangszeiten(Eingabe)'!B7</f>
        <v>13</v>
      </c>
      <c r="C6" s="23">
        <f>'Durchgangszeiten(Eingabe)'!C7-'Durchgangszeiten(Eingabe)'!$B$3</f>
        <v>0.00699074074074074</v>
      </c>
      <c r="D6" s="24">
        <f t="shared" si="0"/>
        <v>3</v>
      </c>
      <c r="E6" s="23">
        <f>'Durchgangszeiten(Eingabe)'!F7-'Durchgangszeiten(Eingabe)'!$B$3</f>
        <v>0.007465277777777781</v>
      </c>
      <c r="F6" s="24">
        <f t="shared" si="1"/>
        <v>2</v>
      </c>
      <c r="G6" s="23">
        <f>'Durchgangszeiten(Eingabe)'!H7-'Durchgangszeiten(Eingabe)'!$B$3</f>
        <v>0.0303819444444444</v>
      </c>
      <c r="H6" s="24">
        <f t="shared" si="2"/>
        <v>2</v>
      </c>
      <c r="I6" s="23">
        <f>'Durchgangszeiten(Eingabe)'!J7-'Durchgangszeiten(Eingabe)'!$B$3</f>
        <v>0.0306944444444444</v>
      </c>
      <c r="J6" s="24">
        <f t="shared" si="3"/>
        <v>1</v>
      </c>
      <c r="K6" s="25">
        <f>'Durchgangszeiten(Eingabe)'!N7</f>
        <v>0.047939814814814796</v>
      </c>
      <c r="L6" s="26">
        <f t="shared" si="4"/>
        <v>2</v>
      </c>
      <c r="M6" s="27"/>
      <c r="N6" s="28"/>
    </row>
    <row r="7" spans="1:14" s="29" customFormat="1" ht="15" customHeight="1">
      <c r="A7" s="21">
        <f>'Durchgangszeiten(Eingabe)'!A9</f>
        <v>0</v>
      </c>
      <c r="B7" s="22">
        <f>'Durchgangszeiten(Eingabe)'!B9</f>
        <v>2</v>
      </c>
      <c r="C7" s="23">
        <f>'Durchgangszeiten(Eingabe)'!C9-'Durchgangszeiten(Eingabe)'!$B$3</f>
        <v>0.00719907407407407</v>
      </c>
      <c r="D7" s="24">
        <f t="shared" si="0"/>
        <v>5</v>
      </c>
      <c r="E7" s="23">
        <f>'Durchgangszeiten(Eingabe)'!F9-'Durchgangszeiten(Eingabe)'!$B$3</f>
        <v>0.00833333333333333</v>
      </c>
      <c r="F7" s="24">
        <f t="shared" si="1"/>
        <v>5</v>
      </c>
      <c r="G7" s="23">
        <f>'Durchgangszeiten(Eingabe)'!H9-'Durchgangszeiten(Eingabe)'!$B$3</f>
        <v>0.0331597222222222</v>
      </c>
      <c r="H7" s="24">
        <f t="shared" si="2"/>
        <v>4</v>
      </c>
      <c r="I7" s="23">
        <f>'Durchgangszeiten(Eingabe)'!J9-'Durchgangszeiten(Eingabe)'!$B$3</f>
        <v>0.0335648148148148</v>
      </c>
      <c r="J7" s="24">
        <f t="shared" si="3"/>
        <v>3</v>
      </c>
      <c r="K7" s="25">
        <f>'Durchgangszeiten(Eingabe)'!N9</f>
        <v>0.0497916666666667</v>
      </c>
      <c r="L7" s="26">
        <f t="shared" si="4"/>
        <v>3</v>
      </c>
      <c r="M7" s="27"/>
      <c r="N7" s="28"/>
    </row>
    <row r="8" spans="1:14" s="29" customFormat="1" ht="15" customHeight="1">
      <c r="A8" s="21">
        <f>'Durchgangszeiten(Eingabe)'!A6</f>
        <v>0</v>
      </c>
      <c r="B8" s="22">
        <f>'Durchgangszeiten(Eingabe)'!B6</f>
        <v>5</v>
      </c>
      <c r="C8" s="23">
        <f>'Durchgangszeiten(Eingabe)'!C6-'Durchgangszeiten(Eingabe)'!$B$3</f>
        <v>0.006759259259259261</v>
      </c>
      <c r="D8" s="24">
        <f t="shared" si="0"/>
        <v>2</v>
      </c>
      <c r="E8" s="23">
        <f>'Durchgangszeiten(Eingabe)'!F6-'Durchgangszeiten(Eingabe)'!$B$3</f>
        <v>0.008101851851851851</v>
      </c>
      <c r="F8" s="24">
        <f t="shared" si="1"/>
        <v>3</v>
      </c>
      <c r="G8" s="23">
        <f>'Durchgangszeiten(Eingabe)'!H6-'Durchgangszeiten(Eingabe)'!$B$3</f>
        <v>0.0346064814814815</v>
      </c>
      <c r="H8" s="24">
        <f t="shared" si="2"/>
        <v>6</v>
      </c>
      <c r="I8" s="23">
        <f>'Durchgangszeiten(Eingabe)'!J6-'Durchgangszeiten(Eingabe)'!$B$3</f>
        <v>0.0351157407407407</v>
      </c>
      <c r="J8" s="24">
        <f t="shared" si="3"/>
        <v>6</v>
      </c>
      <c r="K8" s="25">
        <f>'Durchgangszeiten(Eingabe)'!N6</f>
        <v>0.0508333333333333</v>
      </c>
      <c r="L8" s="26">
        <f t="shared" si="4"/>
        <v>4</v>
      </c>
      <c r="M8" s="27"/>
      <c r="N8" s="1"/>
    </row>
    <row r="9" spans="1:14" s="29" customFormat="1" ht="15" customHeight="1">
      <c r="A9" s="21">
        <f>'Durchgangszeiten(Eingabe)'!A16</f>
        <v>0</v>
      </c>
      <c r="B9" s="22">
        <f>'Durchgangszeiten(Eingabe)'!B16</f>
        <v>16</v>
      </c>
      <c r="C9" s="23">
        <f>'Durchgangszeiten(Eingabe)'!C16-'Durchgangszeiten(Eingabe)'!$B$3</f>
        <v>0.00842592592592593</v>
      </c>
      <c r="D9" s="24">
        <f t="shared" si="0"/>
        <v>12</v>
      </c>
      <c r="E9" s="23">
        <f>'Durchgangszeiten(Eingabe)'!F16-'Durchgangszeiten(Eingabe)'!$B$3</f>
        <v>0.00931712962962963</v>
      </c>
      <c r="F9" s="24">
        <f t="shared" si="1"/>
        <v>8</v>
      </c>
      <c r="G9" s="23">
        <f>'Durchgangszeiten(Eingabe)'!H16-'Durchgangszeiten(Eingabe)'!$B$3</f>
        <v>0.036134259259259296</v>
      </c>
      <c r="H9" s="24">
        <f t="shared" si="2"/>
        <v>8</v>
      </c>
      <c r="I9" s="23">
        <f>'Durchgangszeiten(Eingabe)'!J16-'Durchgangszeiten(Eingabe)'!$B$3</f>
        <v>0.0367476851851852</v>
      </c>
      <c r="J9" s="24">
        <f t="shared" si="3"/>
        <v>8</v>
      </c>
      <c r="K9" s="25">
        <f>'Durchgangszeiten(Eingabe)'!N16</f>
        <v>0.0509606481481482</v>
      </c>
      <c r="L9" s="26">
        <f t="shared" si="4"/>
        <v>5</v>
      </c>
      <c r="M9" s="27"/>
      <c r="N9" s="28"/>
    </row>
    <row r="10" spans="1:13" ht="15" customHeight="1">
      <c r="A10" s="21">
        <f>'Durchgangszeiten(Eingabe)'!A11</f>
        <v>0</v>
      </c>
      <c r="B10" s="22">
        <f>'Durchgangszeiten(Eingabe)'!B11</f>
        <v>6</v>
      </c>
      <c r="C10" s="23">
        <f>'Durchgangszeiten(Eingabe)'!C11-'Durchgangszeiten(Eingabe)'!$B$3</f>
        <v>0.00797453703703704</v>
      </c>
      <c r="D10" s="24">
        <f t="shared" si="0"/>
        <v>7</v>
      </c>
      <c r="E10" s="23">
        <f>'Durchgangszeiten(Eingabe)'!F11-'Durchgangszeiten(Eingabe)'!$B$3</f>
        <v>0.00890046296296296</v>
      </c>
      <c r="F10" s="24">
        <f t="shared" si="1"/>
        <v>7</v>
      </c>
      <c r="G10" s="23">
        <f>'Durchgangszeiten(Eingabe)'!H11-'Durchgangszeiten(Eingabe)'!$B$3</f>
        <v>0.0331481481481481</v>
      </c>
      <c r="H10" s="24">
        <f t="shared" si="2"/>
        <v>3</v>
      </c>
      <c r="I10" s="23">
        <f>'Durchgangszeiten(Eingabe)'!J11-'Durchgangszeiten(Eingabe)'!$B$3</f>
        <v>0.0336458333333333</v>
      </c>
      <c r="J10" s="24">
        <f t="shared" si="3"/>
        <v>4</v>
      </c>
      <c r="K10" s="25">
        <f>'Durchgangszeiten(Eingabe)'!N11</f>
        <v>0.0511111111111111</v>
      </c>
      <c r="L10" s="26">
        <f t="shared" si="4"/>
        <v>6</v>
      </c>
      <c r="M10" s="27"/>
    </row>
    <row r="11" spans="1:13" ht="15" customHeight="1">
      <c r="A11" s="21">
        <f>'Durchgangszeiten(Eingabe)'!A12</f>
        <v>0</v>
      </c>
      <c r="B11" s="22">
        <f>'Durchgangszeiten(Eingabe)'!B12</f>
        <v>14</v>
      </c>
      <c r="C11" s="23">
        <f>'Durchgangszeiten(Eingabe)'!C12-'Durchgangszeiten(Eingabe)'!$B$3</f>
        <v>0.008125</v>
      </c>
      <c r="D11" s="24">
        <f t="shared" si="0"/>
        <v>8</v>
      </c>
      <c r="E11" s="23">
        <f>'Durchgangszeiten(Eingabe)'!F12-'Durchgangszeiten(Eingabe)'!$B$3</f>
        <v>0.00856481481481482</v>
      </c>
      <c r="F11" s="24">
        <f t="shared" si="1"/>
        <v>6</v>
      </c>
      <c r="G11" s="23">
        <f>'Durchgangszeiten(Eingabe)'!H12-'Durchgangszeiten(Eingabe)'!$B$3</f>
        <v>0.0335648148148148</v>
      </c>
      <c r="H11" s="24">
        <f t="shared" si="2"/>
        <v>5</v>
      </c>
      <c r="I11" s="23">
        <f>'Durchgangszeiten(Eingabe)'!J12-'Durchgangszeiten(Eingabe)'!$B$3</f>
        <v>0.0339583333333333</v>
      </c>
      <c r="J11" s="24">
        <f t="shared" si="3"/>
        <v>5</v>
      </c>
      <c r="K11" s="25">
        <f>'Durchgangszeiten(Eingabe)'!N12</f>
        <v>0.0513888888888889</v>
      </c>
      <c r="L11" s="26">
        <f t="shared" si="4"/>
        <v>7</v>
      </c>
      <c r="M11" s="27"/>
    </row>
    <row r="12" spans="1:13" ht="15" customHeight="1">
      <c r="A12" s="21">
        <f>'Durchgangszeiten(Eingabe)'!A8</f>
        <v>0</v>
      </c>
      <c r="B12" s="22">
        <f>'Durchgangszeiten(Eingabe)'!B8</f>
        <v>4</v>
      </c>
      <c r="C12" s="23">
        <f>'Durchgangszeiten(Eingabe)'!C8-'Durchgangszeiten(Eingabe)'!$B$3</f>
        <v>0.00717592592592593</v>
      </c>
      <c r="D12" s="24">
        <f t="shared" si="0"/>
        <v>4</v>
      </c>
      <c r="E12" s="23">
        <f>'Durchgangszeiten(Eingabe)'!F8-'Durchgangszeiten(Eingabe)'!$B$3</f>
        <v>0.008159722222222221</v>
      </c>
      <c r="F12" s="24">
        <f t="shared" si="1"/>
        <v>4</v>
      </c>
      <c r="G12" s="23">
        <f>'Durchgangszeiten(Eingabe)'!H8-'Durchgangszeiten(Eingabe)'!$B$3</f>
        <v>0.035034722222222196</v>
      </c>
      <c r="H12" s="24">
        <f t="shared" si="2"/>
        <v>7</v>
      </c>
      <c r="I12" s="23">
        <f>'Durchgangszeiten(Eingabe)'!J8-'Durchgangszeiten(Eingabe)'!$B$3</f>
        <v>0.035474537037037006</v>
      </c>
      <c r="J12" s="24">
        <f t="shared" si="3"/>
        <v>7</v>
      </c>
      <c r="K12" s="25">
        <f>'Durchgangszeiten(Eingabe)'!N8</f>
        <v>0.052060185185185195</v>
      </c>
      <c r="L12" s="26">
        <f t="shared" si="4"/>
        <v>8</v>
      </c>
      <c r="M12" s="27"/>
    </row>
    <row r="13" spans="1:13" ht="15" customHeight="1">
      <c r="A13" s="21">
        <f>'Durchgangszeiten(Eingabe)'!A22</f>
        <v>0</v>
      </c>
      <c r="B13" s="22">
        <f>'Durchgangszeiten(Eingabe)'!B22</f>
        <v>3</v>
      </c>
      <c r="C13" s="23">
        <f>'Durchgangszeiten(Eingabe)'!C22-'Durchgangszeiten(Eingabe)'!$B$3</f>
        <v>0.0100925925925926</v>
      </c>
      <c r="D13" s="24">
        <f t="shared" si="0"/>
        <v>18</v>
      </c>
      <c r="E13" s="23">
        <f>'Durchgangszeiten(Eingabe)'!F22-'Durchgangszeiten(Eingabe)'!$B$3</f>
        <v>0.0109837962962963</v>
      </c>
      <c r="F13" s="24">
        <f t="shared" si="1"/>
        <v>16</v>
      </c>
      <c r="G13" s="23">
        <f>'Durchgangszeiten(Eingabe)'!H22-'Durchgangszeiten(Eingabe)'!$B$3</f>
        <v>0.0366203703703704</v>
      </c>
      <c r="H13" s="24">
        <f t="shared" si="2"/>
        <v>9</v>
      </c>
      <c r="I13" s="23">
        <f>'Durchgangszeiten(Eingabe)'!J22-'Durchgangszeiten(Eingabe)'!$B$3</f>
        <v>0.0372453703703704</v>
      </c>
      <c r="J13" s="24">
        <f t="shared" si="3"/>
        <v>9</v>
      </c>
      <c r="K13" s="25">
        <f>'Durchgangszeiten(Eingabe)'!N22</f>
        <v>0.052372685185185196</v>
      </c>
      <c r="L13" s="26">
        <f t="shared" si="4"/>
        <v>9</v>
      </c>
      <c r="M13" s="27"/>
    </row>
    <row r="14" spans="1:13" ht="15" customHeight="1">
      <c r="A14" s="21">
        <f>'Durchgangszeiten(Eingabe)'!A10</f>
        <v>0</v>
      </c>
      <c r="B14" s="22">
        <f>'Durchgangszeiten(Eingabe)'!B10</f>
        <v>18</v>
      </c>
      <c r="C14" s="23">
        <f>'Durchgangszeiten(Eingabe)'!C10-'Durchgangszeiten(Eingabe)'!$B$3</f>
        <v>0.007870370370370371</v>
      </c>
      <c r="D14" s="24">
        <f t="shared" si="0"/>
        <v>6</v>
      </c>
      <c r="E14" s="23">
        <f>'Durchgangszeiten(Eingabe)'!F10-'Durchgangszeiten(Eingabe)'!$B$3</f>
        <v>0.00953703703703704</v>
      </c>
      <c r="F14" s="24">
        <f t="shared" si="1"/>
        <v>9</v>
      </c>
      <c r="G14" s="23">
        <f>'Durchgangszeiten(Eingabe)'!H10-'Durchgangszeiten(Eingabe)'!$B$3</f>
        <v>0.0368402777777778</v>
      </c>
      <c r="H14" s="24">
        <f t="shared" si="2"/>
        <v>10</v>
      </c>
      <c r="I14" s="23">
        <f>'Durchgangszeiten(Eingabe)'!J10-'Durchgangszeiten(Eingabe)'!$B$3</f>
        <v>0.0376041666666667</v>
      </c>
      <c r="J14" s="24">
        <f t="shared" si="3"/>
        <v>10</v>
      </c>
      <c r="K14" s="25">
        <f>'Durchgangszeiten(Eingabe)'!N10</f>
        <v>0.0540740740740741</v>
      </c>
      <c r="L14" s="26">
        <f t="shared" si="4"/>
        <v>10</v>
      </c>
      <c r="M14" s="27"/>
    </row>
    <row r="15" spans="1:13" ht="15" customHeight="1">
      <c r="A15" s="21">
        <f>'Durchgangszeiten(Eingabe)'!A23</f>
        <v>0</v>
      </c>
      <c r="B15" s="22">
        <f>'Durchgangszeiten(Eingabe)'!B23</f>
        <v>17</v>
      </c>
      <c r="C15" s="23">
        <f>'Durchgangszeiten(Eingabe)'!C23-'Durchgangszeiten(Eingabe)'!$B$3</f>
        <v>0.0108217592592593</v>
      </c>
      <c r="D15" s="24">
        <f t="shared" si="0"/>
        <v>19</v>
      </c>
      <c r="E15" s="23">
        <f>'Durchgangszeiten(Eingabe)'!F23-'Durchgangszeiten(Eingabe)'!$B$3</f>
        <v>0.0119328703703704</v>
      </c>
      <c r="F15" s="24">
        <f t="shared" si="1"/>
        <v>19</v>
      </c>
      <c r="G15" s="23">
        <f>'Durchgangszeiten(Eingabe)'!H23-'Durchgangszeiten(Eingabe)'!$B$3</f>
        <v>0.0387037037037037</v>
      </c>
      <c r="H15" s="24">
        <f t="shared" si="2"/>
        <v>13</v>
      </c>
      <c r="I15" s="23">
        <f>'Durchgangszeiten(Eingabe)'!J23-'Durchgangszeiten(Eingabe)'!$B$3</f>
        <v>0.0392824074074074</v>
      </c>
      <c r="J15" s="24">
        <f t="shared" si="3"/>
        <v>13</v>
      </c>
      <c r="K15" s="25">
        <f>'Durchgangszeiten(Eingabe)'!N23</f>
        <v>0.0544328703703704</v>
      </c>
      <c r="L15" s="26">
        <f t="shared" si="4"/>
        <v>11</v>
      </c>
      <c r="M15" s="27"/>
    </row>
    <row r="16" spans="1:13" ht="15" customHeight="1">
      <c r="A16" s="21">
        <f>'Durchgangszeiten(Eingabe)'!A25</f>
        <v>0</v>
      </c>
      <c r="B16" s="22">
        <f>'Durchgangszeiten(Eingabe)'!B25</f>
        <v>10</v>
      </c>
      <c r="C16" s="23">
        <f>'Durchgangszeiten(Eingabe)'!C25-'Durchgangszeiten(Eingabe)'!$B$3</f>
        <v>0.0123726851851852</v>
      </c>
      <c r="D16" s="24">
        <f t="shared" si="0"/>
        <v>21</v>
      </c>
      <c r="E16" s="23">
        <f>'Durchgangszeiten(Eingabe)'!F25-'Durchgangszeiten(Eingabe)'!$B$3</f>
        <v>0.0130208333333333</v>
      </c>
      <c r="F16" s="24">
        <f t="shared" si="1"/>
        <v>20</v>
      </c>
      <c r="G16" s="23">
        <f>'Durchgangszeiten(Eingabe)'!H25-'Durchgangszeiten(Eingabe)'!$B$3</f>
        <v>0.0407986111111111</v>
      </c>
      <c r="H16" s="24">
        <f t="shared" si="2"/>
        <v>18</v>
      </c>
      <c r="I16" s="23">
        <f>'Durchgangszeiten(Eingabe)'!J25-'Durchgangszeiten(Eingabe)'!$B$3</f>
        <v>0.0413194444444444</v>
      </c>
      <c r="J16" s="24">
        <f t="shared" si="3"/>
        <v>18</v>
      </c>
      <c r="K16" s="25">
        <f>'Durchgangszeiten(Eingabe)'!N25</f>
        <v>0.0554861111111111</v>
      </c>
      <c r="L16" s="26">
        <f t="shared" si="4"/>
        <v>12</v>
      </c>
      <c r="M16" s="27"/>
    </row>
    <row r="17" spans="1:13" ht="15" customHeight="1">
      <c r="A17" s="21">
        <f>'Durchgangszeiten(Eingabe)'!A14</f>
        <v>0</v>
      </c>
      <c r="B17" s="22">
        <f>'Durchgangszeiten(Eingabe)'!B14</f>
        <v>11</v>
      </c>
      <c r="C17" s="23">
        <f>'Durchgangszeiten(Eingabe)'!C14-'Durchgangszeiten(Eingabe)'!$B$3</f>
        <v>0.00834490740740741</v>
      </c>
      <c r="D17" s="24">
        <f t="shared" si="0"/>
        <v>10</v>
      </c>
      <c r="E17" s="23">
        <f>'Durchgangszeiten(Eingabe)'!F14-'Durchgangszeiten(Eingabe)'!$B$3</f>
        <v>0.00954861111111111</v>
      </c>
      <c r="F17" s="24">
        <f t="shared" si="1"/>
        <v>10</v>
      </c>
      <c r="G17" s="23">
        <f>'Durchgangszeiten(Eingabe)'!H14-'Durchgangszeiten(Eingabe)'!$B$3</f>
        <v>0.03875</v>
      </c>
      <c r="H17" s="24">
        <f t="shared" si="2"/>
        <v>14</v>
      </c>
      <c r="I17" s="23">
        <f>'Durchgangszeiten(Eingabe)'!J14-'Durchgangszeiten(Eingabe)'!$B$3</f>
        <v>0.0395138888888889</v>
      </c>
      <c r="J17" s="24">
        <f t="shared" si="3"/>
        <v>14</v>
      </c>
      <c r="K17" s="25">
        <f>'Durchgangszeiten(Eingabe)'!N14</f>
        <v>0.0571990740740741</v>
      </c>
      <c r="L17" s="26">
        <f t="shared" si="4"/>
        <v>13</v>
      </c>
      <c r="M17" s="27"/>
    </row>
    <row r="18" spans="1:13" ht="15" customHeight="1">
      <c r="A18" s="21">
        <f>'Durchgangszeiten(Eingabe)'!A18</f>
        <v>0</v>
      </c>
      <c r="B18" s="22">
        <f>'Durchgangszeiten(Eingabe)'!B18</f>
        <v>15</v>
      </c>
      <c r="C18" s="23">
        <f>'Durchgangszeiten(Eingabe)'!C18-'Durchgangszeiten(Eingabe)'!$B$3</f>
        <v>0.00916666666666667</v>
      </c>
      <c r="D18" s="24">
        <f t="shared" si="0"/>
        <v>13</v>
      </c>
      <c r="E18" s="23">
        <f>'Durchgangszeiten(Eingabe)'!F18-'Durchgangszeiten(Eingabe)'!$B$3</f>
        <v>0.0110185185185185</v>
      </c>
      <c r="F18" s="24">
        <f t="shared" si="1"/>
        <v>17</v>
      </c>
      <c r="G18" s="23">
        <f>'Durchgangszeiten(Eingabe)'!H18-'Durchgangszeiten(Eingabe)'!$B$3</f>
        <v>0.0380787037037037</v>
      </c>
      <c r="H18" s="24">
        <f t="shared" si="2"/>
        <v>11</v>
      </c>
      <c r="I18" s="23">
        <f>'Durchgangszeiten(Eingabe)'!J18-'Durchgangszeiten(Eingabe)'!$B$3</f>
        <v>0.0390509259259259</v>
      </c>
      <c r="J18" s="24">
        <f t="shared" si="3"/>
        <v>11</v>
      </c>
      <c r="K18" s="25">
        <f>'Durchgangszeiten(Eingabe)'!N18</f>
        <v>0.0576851851851852</v>
      </c>
      <c r="L18" s="26">
        <f t="shared" si="4"/>
        <v>14</v>
      </c>
      <c r="M18" s="27"/>
    </row>
    <row r="19" spans="1:13" ht="15" customHeight="1">
      <c r="A19" s="21">
        <f>'Durchgangszeiten(Eingabe)'!A21</f>
        <v>0</v>
      </c>
      <c r="B19" s="22">
        <f>'Durchgangszeiten(Eingabe)'!B21</f>
        <v>8</v>
      </c>
      <c r="C19" s="23">
        <f>'Durchgangszeiten(Eingabe)'!C21-'Durchgangszeiten(Eingabe)'!$B$3</f>
        <v>0.00979166666666667</v>
      </c>
      <c r="D19" s="24">
        <f t="shared" si="0"/>
        <v>17</v>
      </c>
      <c r="E19" s="23">
        <f>'Durchgangszeiten(Eingabe)'!F21-'Durchgangszeiten(Eingabe)'!$B$3</f>
        <v>0.011412037037037</v>
      </c>
      <c r="F19" s="24">
        <f t="shared" si="1"/>
        <v>18</v>
      </c>
      <c r="G19" s="23">
        <f>'Durchgangszeiten(Eingabe)'!H21-'Durchgangszeiten(Eingabe)'!$B$3</f>
        <v>0.0391898148148148</v>
      </c>
      <c r="H19" s="24">
        <f t="shared" si="2"/>
        <v>15</v>
      </c>
      <c r="I19" s="23">
        <f>'Durchgangszeiten(Eingabe)'!J21-'Durchgangszeiten(Eingabe)'!$B$3</f>
        <v>0.0397106481481481</v>
      </c>
      <c r="J19" s="24">
        <f t="shared" si="3"/>
        <v>15</v>
      </c>
      <c r="K19" s="25">
        <f>'Durchgangszeiten(Eingabe)'!N21</f>
        <v>0.0588773148148148</v>
      </c>
      <c r="L19" s="26">
        <f t="shared" si="4"/>
        <v>15</v>
      </c>
      <c r="M19" s="27"/>
    </row>
    <row r="20" spans="1:13" ht="15" customHeight="1">
      <c r="A20" s="21">
        <f>'Durchgangszeiten(Eingabe)'!A13</f>
        <v>0</v>
      </c>
      <c r="B20" s="22">
        <f>'Durchgangszeiten(Eingabe)'!B13</f>
        <v>9</v>
      </c>
      <c r="C20" s="23">
        <f>'Durchgangszeiten(Eingabe)'!C13-'Durchgangszeiten(Eingabe)'!$B$3</f>
        <v>0.00827546296296296</v>
      </c>
      <c r="D20" s="24">
        <f t="shared" si="0"/>
        <v>9</v>
      </c>
      <c r="E20" s="23">
        <f>'Durchgangszeiten(Eingabe)'!F13-'Durchgangszeiten(Eingabe)'!$B$3</f>
        <v>0.00979166666666667</v>
      </c>
      <c r="F20" s="24">
        <f t="shared" si="1"/>
        <v>11</v>
      </c>
      <c r="G20" s="23">
        <f>'Durchgangszeiten(Eingabe)'!H13-'Durchgangszeiten(Eingabe)'!$B$3</f>
        <v>0.038263888888888896</v>
      </c>
      <c r="H20" s="24">
        <f t="shared" si="2"/>
        <v>12</v>
      </c>
      <c r="I20" s="23">
        <f>'Durchgangszeiten(Eingabe)'!J13-'Durchgangszeiten(Eingabe)'!$B$3</f>
        <v>0.039270833333333297</v>
      </c>
      <c r="J20" s="24">
        <f t="shared" si="3"/>
        <v>12</v>
      </c>
      <c r="K20" s="25">
        <f>'Durchgangszeiten(Eingabe)'!N13</f>
        <v>0.059259259259259296</v>
      </c>
      <c r="L20" s="26">
        <f t="shared" si="4"/>
        <v>16</v>
      </c>
      <c r="M20" s="27"/>
    </row>
    <row r="21" spans="1:14" ht="15" customHeight="1">
      <c r="A21" s="21">
        <f>'Durchgangszeiten(Eingabe)'!A17</f>
        <v>0</v>
      </c>
      <c r="B21" s="22">
        <f>'Durchgangszeiten(Eingabe)'!B17</f>
        <v>19</v>
      </c>
      <c r="C21" s="23">
        <f>'Durchgangszeiten(Eingabe)'!C17-'Durchgangszeiten(Eingabe)'!$B$3</f>
        <v>0.00916666666666667</v>
      </c>
      <c r="D21" s="24">
        <f t="shared" si="0"/>
        <v>13</v>
      </c>
      <c r="E21" s="23">
        <f>'Durchgangszeiten(Eingabe)'!F17-'Durchgangszeiten(Eingabe)'!$B$3</f>
        <v>0.010798611111111099</v>
      </c>
      <c r="F21" s="24">
        <f t="shared" si="1"/>
        <v>14</v>
      </c>
      <c r="G21" s="23">
        <f>'Durchgangszeiten(Eingabe)'!H17-'Durchgangszeiten(Eingabe)'!$B$3</f>
        <v>0.0397685185185185</v>
      </c>
      <c r="H21" s="24">
        <f t="shared" si="2"/>
        <v>17</v>
      </c>
      <c r="I21" s="23">
        <f>'Durchgangszeiten(Eingabe)'!J17-'Durchgangszeiten(Eingabe)'!$B$3</f>
        <v>0.0403009259259259</v>
      </c>
      <c r="J21" s="24">
        <f t="shared" si="3"/>
        <v>17</v>
      </c>
      <c r="K21" s="25">
        <f>'Durchgangszeiten(Eingabe)'!N17</f>
        <v>0.059537037037037006</v>
      </c>
      <c r="L21" s="26">
        <f t="shared" si="4"/>
        <v>17</v>
      </c>
      <c r="M21" s="27"/>
      <c r="N21" s="28"/>
    </row>
    <row r="22" spans="1:13" ht="15" customHeight="1">
      <c r="A22" s="21">
        <f>'Durchgangszeiten(Eingabe)'!A20</f>
        <v>0</v>
      </c>
      <c r="B22" s="22">
        <f>'Durchgangszeiten(Eingabe)'!B20</f>
        <v>12</v>
      </c>
      <c r="C22" s="23">
        <f>'Durchgangszeiten(Eingabe)'!C20-'Durchgangszeiten(Eingabe)'!$B$3</f>
        <v>0.00956018518518519</v>
      </c>
      <c r="D22" s="24">
        <f t="shared" si="0"/>
        <v>16</v>
      </c>
      <c r="E22" s="23">
        <f>'Durchgangszeiten(Eingabe)'!F20-'Durchgangszeiten(Eingabe)'!$B$3</f>
        <v>0.010127314814814799</v>
      </c>
      <c r="F22" s="24">
        <f t="shared" si="1"/>
        <v>12</v>
      </c>
      <c r="G22" s="23">
        <f>'Durchgangszeiten(Eingabe)'!H20-'Durchgangszeiten(Eingabe)'!$B$3</f>
        <v>0.039432870370370396</v>
      </c>
      <c r="H22" s="24">
        <f t="shared" si="2"/>
        <v>16</v>
      </c>
      <c r="I22" s="23">
        <f>'Durchgangszeiten(Eingabe)'!J20-'Durchgangszeiten(Eingabe)'!$B$3</f>
        <v>0.0397685185185185</v>
      </c>
      <c r="J22" s="24">
        <f t="shared" si="3"/>
        <v>16</v>
      </c>
      <c r="K22" s="25">
        <f>'Durchgangszeiten(Eingabe)'!N20</f>
        <v>0.0597453703703704</v>
      </c>
      <c r="L22" s="26">
        <f t="shared" si="4"/>
        <v>18</v>
      </c>
      <c r="M22" s="27"/>
    </row>
    <row r="23" spans="1:13" ht="15" customHeight="1">
      <c r="A23" s="21">
        <f>'Durchgangszeiten(Eingabe)'!A24</f>
        <v>0</v>
      </c>
      <c r="B23" s="22">
        <f>'Durchgangszeiten(Eingabe)'!B24</f>
        <v>21</v>
      </c>
      <c r="C23" s="23">
        <f>'Durchgangszeiten(Eingabe)'!C24-'Durchgangszeiten(Eingabe)'!$B$3</f>
        <v>0.0116666666666667</v>
      </c>
      <c r="D23" s="24">
        <f t="shared" si="0"/>
        <v>20</v>
      </c>
      <c r="E23" s="23">
        <f>'Durchgangszeiten(Eingabe)'!F24-'Durchgangszeiten(Eingabe)'!$B$3</f>
        <v>0.0130555555555556</v>
      </c>
      <c r="F23" s="24">
        <f t="shared" si="1"/>
        <v>21</v>
      </c>
      <c r="G23" s="25">
        <f>'Durchgangszeiten(Eingabe)'!H24-'Durchgangszeiten(Eingabe)'!$B$3</f>
        <v>0.048414351851851896</v>
      </c>
      <c r="H23" s="24">
        <f t="shared" si="2"/>
        <v>19</v>
      </c>
      <c r="I23" s="25">
        <f>'Durchgangszeiten(Eingabe)'!J24-'Durchgangszeiten(Eingabe)'!$B$3</f>
        <v>0.04875</v>
      </c>
      <c r="J23" s="24">
        <f t="shared" si="3"/>
        <v>19</v>
      </c>
      <c r="K23" s="25">
        <f>'Durchgangszeiten(Eingabe)'!N24</f>
        <v>0.0684953703703704</v>
      </c>
      <c r="L23" s="26">
        <f t="shared" si="4"/>
        <v>19</v>
      </c>
      <c r="M23" s="27"/>
    </row>
    <row r="24" spans="1:13" ht="15" customHeight="1">
      <c r="A24" s="21">
        <f>'Durchgangszeiten(Eingabe)'!A15</f>
        <v>0</v>
      </c>
      <c r="B24" s="22">
        <f>'Durchgangszeiten(Eingabe)'!B15</f>
        <v>7</v>
      </c>
      <c r="C24" s="23">
        <f>'Durchgangszeiten(Eingabe)'!C15-'Durchgangszeiten(Eingabe)'!$B$3</f>
        <v>0.0083912037037037</v>
      </c>
      <c r="D24" s="24">
        <f t="shared" si="0"/>
        <v>11</v>
      </c>
      <c r="E24" s="23">
        <f>'Durchgangszeiten(Eingabe)'!F15-'Durchgangszeiten(Eingabe)'!$B$3</f>
        <v>0.010243055555555599</v>
      </c>
      <c r="F24" s="24">
        <f t="shared" si="1"/>
        <v>13</v>
      </c>
      <c r="G24" s="25">
        <f>'Durchgangszeiten(Eingabe)'!H15-'Durchgangszeiten(Eingabe)'!$B$3</f>
        <v>0.051828703703703696</v>
      </c>
      <c r="H24" s="24">
        <f t="shared" si="2"/>
        <v>20</v>
      </c>
      <c r="I24" s="25">
        <f>'Durchgangszeiten(Eingabe)'!J15-'Durchgangszeiten(Eingabe)'!$B$3</f>
        <v>0.0520717592592593</v>
      </c>
      <c r="J24" s="24">
        <f t="shared" si="3"/>
        <v>20</v>
      </c>
      <c r="K24" s="25">
        <f>'Durchgangszeiten(Eingabe)'!N15</f>
        <v>0.0723842592592593</v>
      </c>
      <c r="L24" s="26">
        <f t="shared" si="4"/>
        <v>20</v>
      </c>
      <c r="M24" s="27"/>
    </row>
    <row r="25" spans="1:13" ht="15" customHeight="1">
      <c r="A25" s="21">
        <f>'Durchgangszeiten(Eingabe)'!A19</f>
        <v>0</v>
      </c>
      <c r="B25" s="22">
        <f>'Durchgangszeiten(Eingabe)'!B19</f>
        <v>20</v>
      </c>
      <c r="C25" s="23">
        <f>'Durchgangszeiten(Eingabe)'!C19-'Durchgangszeiten(Eingabe)'!$B$3</f>
        <v>0.00923611111111111</v>
      </c>
      <c r="D25" s="24">
        <f t="shared" si="0"/>
        <v>15</v>
      </c>
      <c r="E25" s="23">
        <f>'Durchgangszeiten(Eingabe)'!F19-'Durchgangszeiten(Eingabe)'!$B$3</f>
        <v>0.0109490740740741</v>
      </c>
      <c r="F25" s="24">
        <f t="shared" si="1"/>
        <v>15</v>
      </c>
      <c r="G25" s="25">
        <f>'Durchgangszeiten(Eingabe)'!H19-'Durchgangszeiten(Eingabe)'!$B$3</f>
        <v>0.0570717592592593</v>
      </c>
      <c r="H25" s="24">
        <f t="shared" si="2"/>
        <v>21</v>
      </c>
      <c r="I25" s="25">
        <f>'Durchgangszeiten(Eingabe)'!J19-'Durchgangszeiten(Eingabe)'!$B$3</f>
        <v>0.0575462962962963</v>
      </c>
      <c r="J25" s="24">
        <f t="shared" si="3"/>
        <v>21</v>
      </c>
      <c r="K25" s="25">
        <f>'Durchgangszeiten(Eingabe)'!N19</f>
        <v>0.0831712962962963</v>
      </c>
      <c r="L25" s="26">
        <f t="shared" si="4"/>
        <v>21</v>
      </c>
      <c r="M25" s="27"/>
    </row>
    <row r="26" spans="1:13" ht="15" customHeight="1">
      <c r="A26" s="21"/>
      <c r="B26" s="22"/>
      <c r="C26" s="23"/>
      <c r="D26" s="24"/>
      <c r="E26" s="23"/>
      <c r="F26" s="24"/>
      <c r="G26" s="25"/>
      <c r="H26" s="24"/>
      <c r="I26" s="25"/>
      <c r="J26" s="24"/>
      <c r="K26" s="25"/>
      <c r="L26" s="26"/>
      <c r="M26" s="27"/>
    </row>
    <row r="27" spans="1:13" ht="15" customHeight="1">
      <c r="A27" s="21"/>
      <c r="B27" s="22"/>
      <c r="C27" s="23"/>
      <c r="D27" s="24"/>
      <c r="E27" s="23"/>
      <c r="F27" s="24"/>
      <c r="G27" s="25"/>
      <c r="H27" s="24"/>
      <c r="I27" s="25"/>
      <c r="J27" s="24"/>
      <c r="K27" s="25"/>
      <c r="L27" s="26"/>
      <c r="M27" s="27"/>
    </row>
    <row r="28" spans="1:13" ht="15" customHeight="1">
      <c r="A28" s="21"/>
      <c r="B28" s="22"/>
      <c r="C28" s="23"/>
      <c r="D28" s="30"/>
      <c r="E28" s="23"/>
      <c r="F28" s="30"/>
      <c r="G28" s="25"/>
      <c r="H28" s="30"/>
      <c r="I28" s="25"/>
      <c r="J28" s="30"/>
      <c r="K28" s="25"/>
      <c r="L28" s="31"/>
      <c r="M28" s="27"/>
    </row>
  </sheetData>
  <sheetProtection selectLockedCells="1" selectUnlockedCells="1"/>
  <mergeCells count="6">
    <mergeCell ref="A1:L1"/>
    <mergeCell ref="C4:D4"/>
    <mergeCell ref="E4:F4"/>
    <mergeCell ref="G4:H4"/>
    <mergeCell ref="I4:J4"/>
    <mergeCell ref="K4:L4"/>
  </mergeCells>
  <printOptions horizontalCentered="1"/>
  <pageMargins left="0.39375" right="0.39375" top="0.6201388888888889" bottom="0.393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="85" zoomScaleNormal="85" workbookViewId="0" topLeftCell="A1">
      <selection activeCell="A1" sqref="A1"/>
    </sheetView>
  </sheetViews>
  <sheetFormatPr defaultColWidth="10.28125" defaultRowHeight="12.75"/>
  <cols>
    <col min="1" max="1" width="6.7109375" style="0" customWidth="1"/>
    <col min="2" max="2" width="39.140625" style="0" customWidth="1"/>
    <col min="3" max="3" width="11.7109375" style="0" customWidth="1"/>
    <col min="4" max="4" width="6.7109375" style="0" customWidth="1"/>
    <col min="5" max="5" width="4.8515625" style="0" customWidth="1"/>
    <col min="6" max="6" width="6.57421875" style="0" customWidth="1"/>
    <col min="7" max="7" width="4.7109375" style="0" customWidth="1"/>
    <col min="8" max="16384" width="11.421875" style="0" customWidth="1"/>
  </cols>
  <sheetData>
    <row r="1" spans="1:21" ht="15" customHeight="1">
      <c r="A1" s="32" t="s">
        <v>21</v>
      </c>
      <c r="B1" s="32"/>
      <c r="C1" s="32"/>
      <c r="D1" s="32"/>
      <c r="E1" s="32"/>
      <c r="F1" s="32"/>
      <c r="G1" s="32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5" customHeight="1">
      <c r="A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5" customHeight="1">
      <c r="A3" s="17" t="s">
        <v>22</v>
      </c>
      <c r="B3" t="s">
        <v>4</v>
      </c>
      <c r="C3" s="17" t="s">
        <v>5</v>
      </c>
      <c r="D3" s="32" t="s">
        <v>18</v>
      </c>
      <c r="E3" s="32"/>
      <c r="F3" s="32" t="s">
        <v>19</v>
      </c>
      <c r="G3" s="32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7" ht="15" customHeight="1">
      <c r="A4" s="17">
        <f aca="true" t="shared" si="0" ref="A4:A24">RANK(C4,C$4:C$57,1)</f>
        <v>1</v>
      </c>
      <c r="B4">
        <f>'Durchgangszeiten(Eingabe)'!A7</f>
        <v>0</v>
      </c>
      <c r="C4" s="33">
        <f aca="true" t="shared" si="1" ref="C4:C24">D4+F4</f>
        <v>0.000787037037037041</v>
      </c>
      <c r="D4" s="33">
        <f>'Durchgangszeiten(Eingabe)'!F7-'Durchgangszeiten(Eingabe)'!$B$3-'Durchgangszeiten(Eingabe)'!D7</f>
        <v>0.00047453703703704067</v>
      </c>
      <c r="E4" s="17">
        <f aca="true" t="shared" si="2" ref="E4:E24">RANK(D4,D$4:D$57,1)</f>
        <v>2</v>
      </c>
      <c r="F4" s="33">
        <f>'Durchgangszeiten(Eingabe)'!J7-'Durchgangszeiten(Eingabe)'!H7</f>
        <v>0.0003125000000000003</v>
      </c>
      <c r="G4" s="17">
        <f aca="true" t="shared" si="3" ref="G4:G24">RANK(F4,F$4:F$57,1)</f>
        <v>2</v>
      </c>
    </row>
    <row r="5" spans="1:21" ht="15" customHeight="1">
      <c r="A5" s="17">
        <f t="shared" si="0"/>
        <v>2</v>
      </c>
      <c r="B5">
        <f>'Durchgangszeiten(Eingabe)'!A12</f>
        <v>0</v>
      </c>
      <c r="C5" s="33">
        <f t="shared" si="1"/>
        <v>0.0008333333333333214</v>
      </c>
      <c r="D5" s="33">
        <f>'Durchgangszeiten(Eingabe)'!F12-'Durchgangszeiten(Eingabe)'!$B$3-'Durchgangszeiten(Eingabe)'!D12</f>
        <v>0.00043981481481481996</v>
      </c>
      <c r="E5" s="17">
        <f t="shared" si="2"/>
        <v>1</v>
      </c>
      <c r="F5" s="33">
        <f>'Durchgangszeiten(Eingabe)'!J12-'Durchgangszeiten(Eingabe)'!H12</f>
        <v>0.0003935185185185014</v>
      </c>
      <c r="G5" s="17">
        <f t="shared" si="3"/>
        <v>6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15" customHeight="1">
      <c r="A6" s="17">
        <f t="shared" si="0"/>
        <v>3</v>
      </c>
      <c r="B6">
        <f>'Durchgangszeiten(Eingabe)'!A20</f>
        <v>0</v>
      </c>
      <c r="C6" s="33">
        <f t="shared" si="1"/>
        <v>0.0009027777777777142</v>
      </c>
      <c r="D6" s="33">
        <f>'Durchgangszeiten(Eingabe)'!F20-'Durchgangszeiten(Eingabe)'!$B$3-'Durchgangszeiten(Eingabe)'!D20</f>
        <v>0.0005671296296296084</v>
      </c>
      <c r="E6" s="17">
        <f t="shared" si="2"/>
        <v>3</v>
      </c>
      <c r="F6" s="33">
        <f>'Durchgangszeiten(Eingabe)'!J20-'Durchgangszeiten(Eingabe)'!H20</f>
        <v>0.0003356481481481058</v>
      </c>
      <c r="G6" s="17">
        <f t="shared" si="3"/>
        <v>3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5" customHeight="1">
      <c r="A7" s="17">
        <f t="shared" si="0"/>
        <v>4</v>
      </c>
      <c r="B7">
        <f>'Durchgangszeiten(Eingabe)'!A5</f>
        <v>0</v>
      </c>
      <c r="C7" s="33">
        <f t="shared" si="1"/>
        <v>0.0009606481481481306</v>
      </c>
      <c r="D7" s="33">
        <f>'Durchgangszeiten(Eingabe)'!F5-'Durchgangszeiten(Eingabe)'!$B$3-'Durchgangszeiten(Eingabe)'!D5</f>
        <v>0.0006134259259259305</v>
      </c>
      <c r="E7" s="17">
        <f t="shared" si="2"/>
        <v>4</v>
      </c>
      <c r="F7" s="33">
        <f>'Durchgangszeiten(Eingabe)'!J5-'Durchgangszeiten(Eingabe)'!H5</f>
        <v>0.00034722222222220017</v>
      </c>
      <c r="G7" s="17">
        <f t="shared" si="3"/>
        <v>5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7" ht="15" customHeight="1">
      <c r="A8" s="17">
        <f t="shared" si="0"/>
        <v>5</v>
      </c>
      <c r="B8">
        <f>'Durchgangszeiten(Eingabe)'!A25</f>
        <v>0</v>
      </c>
      <c r="C8" s="33">
        <f t="shared" si="1"/>
        <v>0.0011689814814814029</v>
      </c>
      <c r="D8" s="33">
        <f>'Durchgangszeiten(Eingabe)'!F25-'Durchgangszeiten(Eingabe)'!$B$3-'Durchgangszeiten(Eingabe)'!D25</f>
        <v>0.0006481481481480991</v>
      </c>
      <c r="E8" s="17">
        <f t="shared" si="2"/>
        <v>5</v>
      </c>
      <c r="F8" s="33">
        <f>'Durchgangszeiten(Eingabe)'!J25-'Durchgangszeiten(Eingabe)'!H25</f>
        <v>0.0005208333333333037</v>
      </c>
      <c r="G8" s="17">
        <f t="shared" si="3"/>
        <v>13</v>
      </c>
    </row>
    <row r="9" spans="1:21" ht="15" customHeight="1">
      <c r="A9" s="17">
        <f t="shared" si="0"/>
        <v>7</v>
      </c>
      <c r="B9">
        <f>'Durchgangszeiten(Eingabe)'!A11</f>
        <v>0</v>
      </c>
      <c r="C9" s="33">
        <f t="shared" si="1"/>
        <v>0.0014236111111111185</v>
      </c>
      <c r="D9" s="33">
        <f>'Durchgangszeiten(Eingabe)'!F11-'Durchgangszeiten(Eingabe)'!$B$3-'Durchgangszeiten(Eingabe)'!D11</f>
        <v>0.0009259259259259203</v>
      </c>
      <c r="E9" s="17">
        <f t="shared" si="2"/>
        <v>8</v>
      </c>
      <c r="F9" s="33">
        <f>'Durchgangszeiten(Eingabe)'!J11-'Durchgangszeiten(Eingabe)'!H11</f>
        <v>0.0004976851851851982</v>
      </c>
      <c r="G9" s="17">
        <f t="shared" si="3"/>
        <v>10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7" ht="15" customHeight="1">
      <c r="A10" s="17">
        <f t="shared" si="0"/>
        <v>6</v>
      </c>
      <c r="B10">
        <f>'Durchgangszeiten(Eingabe)'!A8</f>
        <v>0</v>
      </c>
      <c r="C10" s="33">
        <f t="shared" si="1"/>
        <v>0.0014236111111111003</v>
      </c>
      <c r="D10" s="33">
        <f>'Durchgangszeiten(Eingabe)'!F8-'Durchgangszeiten(Eingabe)'!$B$3-'Durchgangszeiten(Eingabe)'!D8</f>
        <v>0.0009837962962962908</v>
      </c>
      <c r="E10" s="17">
        <f t="shared" si="2"/>
        <v>9</v>
      </c>
      <c r="F10" s="33">
        <f>'Durchgangszeiten(Eingabe)'!J8-'Durchgangszeiten(Eingabe)'!H8</f>
        <v>0.00043981481481480955</v>
      </c>
      <c r="G10" s="17">
        <f t="shared" si="3"/>
        <v>8</v>
      </c>
    </row>
    <row r="11" spans="1:21" ht="15" customHeight="1">
      <c r="A11" s="17">
        <f t="shared" si="0"/>
        <v>8</v>
      </c>
      <c r="B11">
        <f>'Durchgangszeiten(Eingabe)'!A16</f>
        <v>0</v>
      </c>
      <c r="C11" s="33">
        <f t="shared" si="1"/>
        <v>0.0015046296296296058</v>
      </c>
      <c r="D11" s="33">
        <f>'Durchgangszeiten(Eingabe)'!F16-'Durchgangszeiten(Eingabe)'!$B$3-'Durchgangszeiten(Eingabe)'!D16</f>
        <v>0.0008912037037036996</v>
      </c>
      <c r="E11" s="17">
        <f t="shared" si="2"/>
        <v>6</v>
      </c>
      <c r="F11" s="33">
        <f>'Durchgangszeiten(Eingabe)'!J16-'Durchgangszeiten(Eingabe)'!H16</f>
        <v>0.0006134259259259062</v>
      </c>
      <c r="G11" s="17">
        <f t="shared" si="3"/>
        <v>16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15" customHeight="1">
      <c r="A12" s="17">
        <f t="shared" si="0"/>
        <v>9</v>
      </c>
      <c r="B12">
        <f>'Durchgangszeiten(Eingabe)'!A22</f>
        <v>0</v>
      </c>
      <c r="C12" s="33">
        <f t="shared" si="1"/>
        <v>0.001516203703703702</v>
      </c>
      <c r="D12" s="33">
        <f>'Durchgangszeiten(Eingabe)'!F22-'Durchgangszeiten(Eingabe)'!$B$3-'Durchgangszeiten(Eingabe)'!D22</f>
        <v>0.0008912037037037013</v>
      </c>
      <c r="E12" s="17">
        <f t="shared" si="2"/>
        <v>7</v>
      </c>
      <c r="F12" s="33">
        <f>'Durchgangszeiten(Eingabe)'!J22-'Durchgangszeiten(Eingabe)'!H22</f>
        <v>0.0006250000000000006</v>
      </c>
      <c r="G12" s="17">
        <f t="shared" si="3"/>
        <v>17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15" customHeight="1">
      <c r="A13" s="17">
        <f t="shared" si="0"/>
        <v>10</v>
      </c>
      <c r="B13">
        <f>'Durchgangszeiten(Eingabe)'!A9</f>
        <v>0</v>
      </c>
      <c r="C13" s="33">
        <f t="shared" si="1"/>
        <v>0.0015393518518518551</v>
      </c>
      <c r="D13" s="33">
        <f>'Durchgangszeiten(Eingabe)'!F9-'Durchgangszeiten(Eingabe)'!$B$3-'Durchgangszeiten(Eingabe)'!D9</f>
        <v>0.0011342592592592593</v>
      </c>
      <c r="E13" s="17">
        <f t="shared" si="2"/>
        <v>11</v>
      </c>
      <c r="F13" s="33">
        <f>'Durchgangszeiten(Eingabe)'!J9-'Durchgangszeiten(Eingabe)'!H9</f>
        <v>0.0004050925925925958</v>
      </c>
      <c r="G13" s="17">
        <f t="shared" si="3"/>
        <v>7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15" customHeight="1">
      <c r="A14" s="17">
        <f t="shared" si="0"/>
        <v>11</v>
      </c>
      <c r="B14">
        <f>'Durchgangszeiten(Eingabe)'!A23</f>
        <v>0</v>
      </c>
      <c r="C14" s="33">
        <f t="shared" si="1"/>
        <v>0.0016898148148147985</v>
      </c>
      <c r="D14" s="33">
        <f>'Durchgangszeiten(Eingabe)'!F23-'Durchgangszeiten(Eingabe)'!$B$3-'Durchgangszeiten(Eingabe)'!D23</f>
        <v>0.0011111111111110992</v>
      </c>
      <c r="E14" s="17">
        <f t="shared" si="2"/>
        <v>10</v>
      </c>
      <c r="F14" s="33">
        <f>'Durchgangszeiten(Eingabe)'!J23-'Durchgangszeiten(Eingabe)'!H23</f>
        <v>0.0005787037037036993</v>
      </c>
      <c r="G14" s="17">
        <f t="shared" si="3"/>
        <v>15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15" customHeight="1">
      <c r="A15" s="17">
        <f t="shared" si="0"/>
        <v>12</v>
      </c>
      <c r="B15">
        <f>'Durchgangszeiten(Eingabe)'!A24</f>
        <v>0</v>
      </c>
      <c r="C15" s="33">
        <f t="shared" si="1"/>
        <v>0.0017245370370370054</v>
      </c>
      <c r="D15" s="33">
        <f>'Durchgangszeiten(Eingabe)'!F24-'Durchgangszeiten(Eingabe)'!$B$3-'Durchgangszeiten(Eingabe)'!D24</f>
        <v>0.0013888888888888996</v>
      </c>
      <c r="E15" s="17">
        <f t="shared" si="2"/>
        <v>14</v>
      </c>
      <c r="F15" s="33">
        <f>'Durchgangszeiten(Eingabe)'!J24-'Durchgangszeiten(Eingabe)'!H24</f>
        <v>0.0003356481481481058</v>
      </c>
      <c r="G15" s="17">
        <f t="shared" si="3"/>
        <v>3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15" customHeight="1">
      <c r="A16" s="17">
        <f t="shared" si="0"/>
        <v>13</v>
      </c>
      <c r="B16">
        <f>'Durchgangszeiten(Eingabe)'!A6</f>
        <v>0</v>
      </c>
      <c r="C16" s="33">
        <f t="shared" si="1"/>
        <v>0.001851851851851786</v>
      </c>
      <c r="D16" s="33">
        <f>'Durchgangszeiten(Eingabe)'!F6-'Durchgangszeiten(Eingabe)'!$B$3-'Durchgangszeiten(Eingabe)'!D6</f>
        <v>0.0013425925925925905</v>
      </c>
      <c r="E16" s="17">
        <f t="shared" si="2"/>
        <v>13</v>
      </c>
      <c r="F16" s="33">
        <f>'Durchgangszeiten(Eingabe)'!J6-'Durchgangszeiten(Eingabe)'!H6</f>
        <v>0.0005092592592591955</v>
      </c>
      <c r="G16" s="17">
        <f t="shared" si="3"/>
        <v>11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15" customHeight="1">
      <c r="A17" s="17">
        <f t="shared" si="0"/>
        <v>14</v>
      </c>
      <c r="B17">
        <f>'Durchgangszeiten(Eingabe)'!A14</f>
        <v>0</v>
      </c>
      <c r="C17" s="33">
        <f t="shared" si="1"/>
        <v>0.001967592592592597</v>
      </c>
      <c r="D17" s="33">
        <f>'Durchgangszeiten(Eingabe)'!F14-'Durchgangszeiten(Eingabe)'!$B$3-'Durchgangszeiten(Eingabe)'!D14</f>
        <v>0.0012037037037036999</v>
      </c>
      <c r="E17" s="17">
        <f t="shared" si="2"/>
        <v>12</v>
      </c>
      <c r="F17" s="33">
        <f>'Durchgangszeiten(Eingabe)'!J14-'Durchgangszeiten(Eingabe)'!H14</f>
        <v>0.0007638888888888973</v>
      </c>
      <c r="G17" s="17">
        <f t="shared" si="3"/>
        <v>18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7" ht="15" customHeight="1">
      <c r="A18" s="17">
        <f t="shared" si="0"/>
        <v>15</v>
      </c>
      <c r="B18">
        <f>'Durchgangszeiten(Eingabe)'!A15</f>
        <v>0</v>
      </c>
      <c r="C18" s="33">
        <f t="shared" si="1"/>
        <v>0.0020949074074075</v>
      </c>
      <c r="D18" s="33">
        <f>'Durchgangszeiten(Eingabe)'!F15-'Durchgangszeiten(Eingabe)'!$B$3-'Durchgangszeiten(Eingabe)'!D15</f>
        <v>0.0018518518518518996</v>
      </c>
      <c r="E18" s="17">
        <f t="shared" si="2"/>
        <v>21</v>
      </c>
      <c r="F18" s="33">
        <f>'Durchgangszeiten(Eingabe)'!J15-'Durchgangszeiten(Eingabe)'!H15</f>
        <v>0.0002430555555556005</v>
      </c>
      <c r="G18" s="17">
        <f t="shared" si="3"/>
        <v>1</v>
      </c>
    </row>
    <row r="19" spans="1:21" ht="15" customHeight="1">
      <c r="A19" s="17">
        <f t="shared" si="0"/>
        <v>16</v>
      </c>
      <c r="B19">
        <f>'Durchgangszeiten(Eingabe)'!A21</f>
        <v>0</v>
      </c>
      <c r="C19" s="33">
        <f t="shared" si="1"/>
        <v>0.002141203703703626</v>
      </c>
      <c r="D19" s="33">
        <f>'Durchgangszeiten(Eingabe)'!F21-'Durchgangszeiten(Eingabe)'!$B$3-'Durchgangszeiten(Eingabe)'!D21</f>
        <v>0.0016203703703703293</v>
      </c>
      <c r="E19" s="17">
        <f t="shared" si="2"/>
        <v>16</v>
      </c>
      <c r="F19" s="33">
        <f>'Durchgangszeiten(Eingabe)'!J21-'Durchgangszeiten(Eingabe)'!H21</f>
        <v>0.0005208333333332968</v>
      </c>
      <c r="G19" s="17">
        <f t="shared" si="3"/>
        <v>12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ht="15" customHeight="1">
      <c r="A20" s="17">
        <f t="shared" si="0"/>
        <v>17</v>
      </c>
      <c r="B20">
        <f>'Durchgangszeiten(Eingabe)'!A17</f>
        <v>0</v>
      </c>
      <c r="C20" s="33">
        <f t="shared" si="1"/>
        <v>0.002164351851851827</v>
      </c>
      <c r="D20" s="33">
        <f>'Durchgangszeiten(Eingabe)'!F17-'Durchgangszeiten(Eingabe)'!$B$3-'Durchgangszeiten(Eingabe)'!D17</f>
        <v>0.001631944444444429</v>
      </c>
      <c r="E20" s="17">
        <f t="shared" si="2"/>
        <v>17</v>
      </c>
      <c r="F20" s="33">
        <f>'Durchgangszeiten(Eingabe)'!J17-'Durchgangszeiten(Eingabe)'!H17</f>
        <v>0.0005324074074073981</v>
      </c>
      <c r="G20" s="17">
        <f t="shared" si="3"/>
        <v>14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ht="15" customHeight="1">
      <c r="A21" s="17">
        <f t="shared" si="0"/>
        <v>18</v>
      </c>
      <c r="B21">
        <f>'Durchgangszeiten(Eingabe)'!A19</f>
        <v>0</v>
      </c>
      <c r="C21" s="33">
        <f t="shared" si="1"/>
        <v>0.0021874999999999863</v>
      </c>
      <c r="D21" s="33">
        <f>'Durchgangszeiten(Eingabe)'!F19-'Durchgangszeiten(Eingabe)'!$B$3-'Durchgangszeiten(Eingabe)'!D19</f>
        <v>0.0017129629629629908</v>
      </c>
      <c r="E21" s="17">
        <f t="shared" si="2"/>
        <v>19</v>
      </c>
      <c r="F21" s="33">
        <f>'Durchgangszeiten(Eingabe)'!J19-'Durchgangszeiten(Eingabe)'!H19</f>
        <v>0.00047453703703699557</v>
      </c>
      <c r="G21" s="17">
        <f t="shared" si="3"/>
        <v>9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5" customHeight="1">
      <c r="A22" s="17">
        <f t="shared" si="0"/>
        <v>19</v>
      </c>
      <c r="B22">
        <f>'Durchgangszeiten(Eingabe)'!A10</f>
        <v>0</v>
      </c>
      <c r="C22" s="33">
        <f t="shared" si="1"/>
        <v>0.002430555555555573</v>
      </c>
      <c r="D22" s="33">
        <f>'Durchgangszeiten(Eingabe)'!F10-'Durchgangszeiten(Eingabe)'!$B$3-'Durchgangszeiten(Eingabe)'!D10</f>
        <v>0.0016666666666666687</v>
      </c>
      <c r="E22" s="17">
        <f t="shared" si="2"/>
        <v>18</v>
      </c>
      <c r="F22" s="33">
        <f>'Durchgangszeiten(Eingabe)'!J10-'Durchgangszeiten(Eingabe)'!H10</f>
        <v>0.0007638888888889042</v>
      </c>
      <c r="G22" s="17">
        <f t="shared" si="3"/>
        <v>19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15" customHeight="1">
      <c r="A23" s="17">
        <f t="shared" si="0"/>
        <v>20</v>
      </c>
      <c r="B23">
        <f>'Durchgangszeiten(Eingabe)'!A13</f>
        <v>0</v>
      </c>
      <c r="C23" s="33">
        <f t="shared" si="1"/>
        <v>0.002523148148148111</v>
      </c>
      <c r="D23" s="33">
        <f>'Durchgangszeiten(Eingabe)'!F13-'Durchgangszeiten(Eingabe)'!$B$3-'Durchgangszeiten(Eingabe)'!D13</f>
        <v>0.0015162037037037106</v>
      </c>
      <c r="E23" s="17">
        <f t="shared" si="2"/>
        <v>15</v>
      </c>
      <c r="F23" s="33">
        <f>'Durchgangszeiten(Eingabe)'!J13-'Durchgangszeiten(Eingabe)'!H13</f>
        <v>0.0010069444444444006</v>
      </c>
      <c r="G23" s="17">
        <f t="shared" si="3"/>
        <v>21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7" ht="15" customHeight="1">
      <c r="A24" s="17">
        <f t="shared" si="0"/>
        <v>21</v>
      </c>
      <c r="B24">
        <f>'Durchgangszeiten(Eingabe)'!A18</f>
        <v>0</v>
      </c>
      <c r="C24" s="33">
        <f t="shared" si="1"/>
        <v>0.002824074074074031</v>
      </c>
      <c r="D24" s="33">
        <f>'Durchgangszeiten(Eingabe)'!F18-'Durchgangszeiten(Eingabe)'!$B$3-'Durchgangszeiten(Eingabe)'!D18</f>
        <v>0.0018518518518518302</v>
      </c>
      <c r="E24" s="17">
        <f t="shared" si="2"/>
        <v>20</v>
      </c>
      <c r="F24" s="33">
        <f>'Durchgangszeiten(Eingabe)'!J18-'Durchgangszeiten(Eingabe)'!H18</f>
        <v>0.0009722222222222007</v>
      </c>
      <c r="G24" s="17">
        <f t="shared" si="3"/>
        <v>20</v>
      </c>
    </row>
  </sheetData>
  <sheetProtection selectLockedCells="1" selectUnlockedCells="1"/>
  <mergeCells count="3">
    <mergeCell ref="A1:G1"/>
    <mergeCell ref="D3:E3"/>
    <mergeCell ref="F3:G3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85" zoomScaleNormal="85" workbookViewId="0" topLeftCell="A1">
      <selection activeCell="A26" sqref="A26"/>
    </sheetView>
  </sheetViews>
  <sheetFormatPr defaultColWidth="10.28125" defaultRowHeight="12.75"/>
  <cols>
    <col min="1" max="1" width="24.57421875" style="1" customWidth="1"/>
    <col min="2" max="2" width="8.7109375" style="14" customWidth="1"/>
    <col min="3" max="3" width="11.28125" style="1" customWidth="1"/>
    <col min="4" max="4" width="9.00390625" style="1" customWidth="1"/>
    <col min="5" max="5" width="5.140625" style="1" customWidth="1"/>
    <col min="6" max="6" width="10.140625" style="1" customWidth="1"/>
    <col min="7" max="7" width="4.57421875" style="1" customWidth="1"/>
    <col min="8" max="8" width="10.140625" style="1" customWidth="1"/>
    <col min="9" max="9" width="4.57421875" style="1" customWidth="1"/>
    <col min="10" max="10" width="10.140625" style="1" customWidth="1"/>
    <col min="11" max="11" width="4.57421875" style="1" customWidth="1"/>
    <col min="12" max="12" width="10.140625" style="1" customWidth="1"/>
    <col min="13" max="13" width="4.57421875" style="1" customWidth="1"/>
    <col min="14" max="14" width="10.140625" style="1" customWidth="1"/>
    <col min="15" max="16384" width="11.421875" style="1" customWidth="1"/>
  </cols>
  <sheetData>
    <row r="1" spans="1:23" ht="15" customHeight="1">
      <c r="A1" s="7" t="s">
        <v>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15" t="s">
        <v>14</v>
      </c>
      <c r="B3" s="16">
        <v>0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2"/>
      <c r="P3" s="2"/>
      <c r="Q3" s="2"/>
      <c r="R3" s="2"/>
      <c r="S3" s="2"/>
      <c r="T3" s="2"/>
      <c r="U3" s="2"/>
      <c r="V3" s="2"/>
      <c r="W3" s="2"/>
    </row>
    <row r="4" spans="1:17" ht="15" customHeight="1">
      <c r="A4" s="18" t="s">
        <v>15</v>
      </c>
      <c r="B4" s="34" t="s">
        <v>16</v>
      </c>
      <c r="C4" s="35" t="s">
        <v>24</v>
      </c>
      <c r="D4" s="19" t="s">
        <v>6</v>
      </c>
      <c r="E4" s="19"/>
      <c r="F4" s="36" t="s">
        <v>25</v>
      </c>
      <c r="G4" s="36"/>
      <c r="H4" s="36" t="s">
        <v>26</v>
      </c>
      <c r="I4" s="36"/>
      <c r="J4" s="36" t="s">
        <v>27</v>
      </c>
      <c r="K4" s="36"/>
      <c r="L4" s="36" t="s">
        <v>28</v>
      </c>
      <c r="M4" s="36"/>
      <c r="N4" s="20" t="s">
        <v>20</v>
      </c>
      <c r="O4" s="2"/>
      <c r="P4" s="2"/>
      <c r="Q4" s="2"/>
    </row>
    <row r="5" spans="1:17" s="29" customFormat="1" ht="15" customHeight="1">
      <c r="A5" s="37">
        <f>VLOOKUP(B5,Startnummernliste!A$4:B$56,2,0)</f>
        <v>0</v>
      </c>
      <c r="B5" s="17">
        <v>1</v>
      </c>
      <c r="C5" s="25">
        <v>0.00569444444444444</v>
      </c>
      <c r="D5" s="25">
        <f aca="true" t="shared" si="0" ref="D5:D25">C5-$B$3</f>
        <v>0.00569444444444444</v>
      </c>
      <c r="E5" s="24">
        <f aca="true" t="shared" si="1" ref="E5:E25">RANK(D5,D$5:D$44,1)</f>
        <v>1</v>
      </c>
      <c r="F5" s="25">
        <v>0.006307870370370371</v>
      </c>
      <c r="G5" s="24">
        <f aca="true" t="shared" si="2" ref="G5:G25">RANK(F5,F$5:F$44,1)</f>
        <v>1</v>
      </c>
      <c r="H5" s="25">
        <v>0.030370370370370398</v>
      </c>
      <c r="I5" s="24">
        <f aca="true" t="shared" si="3" ref="I5:I25">RANK(H5,H$5:H$44,1)</f>
        <v>1</v>
      </c>
      <c r="J5" s="25">
        <v>0.0307175925925926</v>
      </c>
      <c r="K5" s="24">
        <f aca="true" t="shared" si="4" ref="K5:K25">RANK(J5,J$5:J$44,1)</f>
        <v>2</v>
      </c>
      <c r="L5" s="25">
        <v>0.0434143518518519</v>
      </c>
      <c r="M5" s="24">
        <f aca="true" t="shared" si="5" ref="M5:M25">RANK(L5,L$5:L$44,1)</f>
        <v>1</v>
      </c>
      <c r="N5" s="38">
        <f aca="true" t="shared" si="6" ref="N5:N25">L5-$B$3</f>
        <v>0.0434143518518519</v>
      </c>
      <c r="O5" s="39"/>
      <c r="P5" s="40"/>
      <c r="Q5" s="40"/>
    </row>
    <row r="6" spans="1:17" s="29" customFormat="1" ht="15" customHeight="1">
      <c r="A6" s="37">
        <f>VLOOKUP(B6,Startnummernliste!A$4:B$56,2,0)</f>
        <v>0</v>
      </c>
      <c r="B6" s="17">
        <v>5</v>
      </c>
      <c r="C6" s="25">
        <v>0.006759259259259261</v>
      </c>
      <c r="D6" s="25">
        <f t="shared" si="0"/>
        <v>0.006759259259259261</v>
      </c>
      <c r="E6" s="24">
        <f t="shared" si="1"/>
        <v>2</v>
      </c>
      <c r="F6" s="25">
        <v>0.008101851851851851</v>
      </c>
      <c r="G6" s="24">
        <f t="shared" si="2"/>
        <v>3</v>
      </c>
      <c r="H6" s="25">
        <v>0.0346064814814815</v>
      </c>
      <c r="I6" s="24">
        <f t="shared" si="3"/>
        <v>6</v>
      </c>
      <c r="J6" s="25">
        <v>0.0351157407407407</v>
      </c>
      <c r="K6" s="24">
        <f t="shared" si="4"/>
        <v>6</v>
      </c>
      <c r="L6" s="25">
        <v>0.0508333333333333</v>
      </c>
      <c r="M6" s="24">
        <f t="shared" si="5"/>
        <v>4</v>
      </c>
      <c r="N6" s="38">
        <f t="shared" si="6"/>
        <v>0.0508333333333333</v>
      </c>
      <c r="O6" s="39"/>
      <c r="P6" s="40"/>
      <c r="Q6" s="40"/>
    </row>
    <row r="7" spans="1:17" s="29" customFormat="1" ht="15" customHeight="1">
      <c r="A7" s="37">
        <f>VLOOKUP(B7,Startnummernliste!A$4:B$56,2,0)</f>
        <v>0</v>
      </c>
      <c r="B7" s="17">
        <v>13</v>
      </c>
      <c r="C7" s="25">
        <v>0.00699074074074074</v>
      </c>
      <c r="D7" s="25">
        <f t="shared" si="0"/>
        <v>0.00699074074074074</v>
      </c>
      <c r="E7" s="24">
        <f t="shared" si="1"/>
        <v>3</v>
      </c>
      <c r="F7" s="25">
        <v>0.007465277777777781</v>
      </c>
      <c r="G7" s="24">
        <f t="shared" si="2"/>
        <v>2</v>
      </c>
      <c r="H7" s="25">
        <v>0.0303819444444444</v>
      </c>
      <c r="I7" s="24">
        <f t="shared" si="3"/>
        <v>2</v>
      </c>
      <c r="J7" s="25">
        <v>0.0306944444444444</v>
      </c>
      <c r="K7" s="24">
        <f t="shared" si="4"/>
        <v>1</v>
      </c>
      <c r="L7" s="25">
        <v>0.047939814814814796</v>
      </c>
      <c r="M7" s="24">
        <f t="shared" si="5"/>
        <v>2</v>
      </c>
      <c r="N7" s="38">
        <f t="shared" si="6"/>
        <v>0.047939814814814796</v>
      </c>
      <c r="O7" s="39"/>
      <c r="P7" s="40"/>
      <c r="Q7" s="40"/>
    </row>
    <row r="8" spans="1:17" s="29" customFormat="1" ht="15" customHeight="1">
      <c r="A8" s="37">
        <f>VLOOKUP(B8,Startnummernliste!A$4:B$56,2,0)</f>
        <v>0</v>
      </c>
      <c r="B8" s="17">
        <v>4</v>
      </c>
      <c r="C8" s="25">
        <v>0.00717592592592593</v>
      </c>
      <c r="D8" s="25">
        <f t="shared" si="0"/>
        <v>0.00717592592592593</v>
      </c>
      <c r="E8" s="24">
        <f t="shared" si="1"/>
        <v>4</v>
      </c>
      <c r="F8" s="25">
        <v>0.008159722222222221</v>
      </c>
      <c r="G8" s="24">
        <f t="shared" si="2"/>
        <v>4</v>
      </c>
      <c r="H8" s="25">
        <v>0.035034722222222196</v>
      </c>
      <c r="I8" s="24">
        <f t="shared" si="3"/>
        <v>7</v>
      </c>
      <c r="J8" s="25">
        <v>0.035474537037037006</v>
      </c>
      <c r="K8" s="24">
        <f t="shared" si="4"/>
        <v>7</v>
      </c>
      <c r="L8" s="25">
        <v>0.052060185185185195</v>
      </c>
      <c r="M8" s="24">
        <f t="shared" si="5"/>
        <v>8</v>
      </c>
      <c r="N8" s="38">
        <f t="shared" si="6"/>
        <v>0.052060185185185195</v>
      </c>
      <c r="O8" s="39"/>
      <c r="P8" s="40"/>
      <c r="Q8" s="40"/>
    </row>
    <row r="9" spans="1:17" s="29" customFormat="1" ht="15" customHeight="1">
      <c r="A9" s="37">
        <f>VLOOKUP(B9,Startnummernliste!A$4:B$56,2,0)</f>
        <v>0</v>
      </c>
      <c r="B9" s="17">
        <v>2</v>
      </c>
      <c r="C9" s="25">
        <v>0.00719907407407407</v>
      </c>
      <c r="D9" s="25">
        <f t="shared" si="0"/>
        <v>0.00719907407407407</v>
      </c>
      <c r="E9" s="24">
        <f t="shared" si="1"/>
        <v>5</v>
      </c>
      <c r="F9" s="25">
        <v>0.00833333333333333</v>
      </c>
      <c r="G9" s="24">
        <f t="shared" si="2"/>
        <v>5</v>
      </c>
      <c r="H9" s="25">
        <v>0.0331597222222222</v>
      </c>
      <c r="I9" s="24">
        <f t="shared" si="3"/>
        <v>4</v>
      </c>
      <c r="J9" s="25">
        <v>0.0335648148148148</v>
      </c>
      <c r="K9" s="24">
        <f t="shared" si="4"/>
        <v>3</v>
      </c>
      <c r="L9" s="25">
        <v>0.0497916666666667</v>
      </c>
      <c r="M9" s="24">
        <f t="shared" si="5"/>
        <v>3</v>
      </c>
      <c r="N9" s="38">
        <f t="shared" si="6"/>
        <v>0.0497916666666667</v>
      </c>
      <c r="O9" s="39"/>
      <c r="P9" s="40"/>
      <c r="Q9" s="40"/>
    </row>
    <row r="10" spans="1:17" s="29" customFormat="1" ht="15" customHeight="1">
      <c r="A10" s="37">
        <f>VLOOKUP(B10,Startnummernliste!A$4:B$56,2,0)</f>
        <v>0</v>
      </c>
      <c r="B10" s="17">
        <v>18</v>
      </c>
      <c r="C10" s="25">
        <v>0.007870370370370371</v>
      </c>
      <c r="D10" s="25">
        <f t="shared" si="0"/>
        <v>0.007870370370370371</v>
      </c>
      <c r="E10" s="24">
        <f t="shared" si="1"/>
        <v>6</v>
      </c>
      <c r="F10" s="25">
        <v>0.00953703703703704</v>
      </c>
      <c r="G10" s="24">
        <f t="shared" si="2"/>
        <v>9</v>
      </c>
      <c r="H10" s="25">
        <v>0.0368402777777778</v>
      </c>
      <c r="I10" s="24">
        <f t="shared" si="3"/>
        <v>10</v>
      </c>
      <c r="J10" s="25">
        <v>0.0376041666666667</v>
      </c>
      <c r="K10" s="24">
        <f t="shared" si="4"/>
        <v>10</v>
      </c>
      <c r="L10" s="25">
        <v>0.0540740740740741</v>
      </c>
      <c r="M10" s="24">
        <f t="shared" si="5"/>
        <v>10</v>
      </c>
      <c r="N10" s="38">
        <f t="shared" si="6"/>
        <v>0.0540740740740741</v>
      </c>
      <c r="O10" s="39"/>
      <c r="P10" s="40"/>
      <c r="Q10" s="40"/>
    </row>
    <row r="11" spans="1:17" s="29" customFormat="1" ht="15" customHeight="1">
      <c r="A11" s="37">
        <f>VLOOKUP(B11,Startnummernliste!A$4:B$56,2,0)</f>
        <v>0</v>
      </c>
      <c r="B11" s="17">
        <v>6</v>
      </c>
      <c r="C11" s="25">
        <v>0.00797453703703704</v>
      </c>
      <c r="D11" s="25">
        <f t="shared" si="0"/>
        <v>0.00797453703703704</v>
      </c>
      <c r="E11" s="24">
        <f t="shared" si="1"/>
        <v>7</v>
      </c>
      <c r="F11" s="25">
        <v>0.00890046296296296</v>
      </c>
      <c r="G11" s="24">
        <f t="shared" si="2"/>
        <v>7</v>
      </c>
      <c r="H11" s="25">
        <v>0.0331481481481481</v>
      </c>
      <c r="I11" s="24">
        <f t="shared" si="3"/>
        <v>3</v>
      </c>
      <c r="J11" s="25">
        <v>0.0336458333333333</v>
      </c>
      <c r="K11" s="24">
        <f t="shared" si="4"/>
        <v>4</v>
      </c>
      <c r="L11" s="25">
        <v>0.0511111111111111</v>
      </c>
      <c r="M11" s="24">
        <f t="shared" si="5"/>
        <v>6</v>
      </c>
      <c r="N11" s="38">
        <f t="shared" si="6"/>
        <v>0.0511111111111111</v>
      </c>
      <c r="O11" s="39"/>
      <c r="P11" s="40"/>
      <c r="Q11" s="40"/>
    </row>
    <row r="12" spans="1:17" s="29" customFormat="1" ht="15" customHeight="1">
      <c r="A12" s="37">
        <f>VLOOKUP(B12,Startnummernliste!A$4:B$56,2,0)</f>
        <v>0</v>
      </c>
      <c r="B12" s="17">
        <v>14</v>
      </c>
      <c r="C12" s="25">
        <v>0.008125</v>
      </c>
      <c r="D12" s="25">
        <f t="shared" si="0"/>
        <v>0.008125</v>
      </c>
      <c r="E12" s="24">
        <f t="shared" si="1"/>
        <v>8</v>
      </c>
      <c r="F12" s="25">
        <v>0.00856481481481482</v>
      </c>
      <c r="G12" s="24">
        <f t="shared" si="2"/>
        <v>6</v>
      </c>
      <c r="H12" s="25">
        <v>0.0335648148148148</v>
      </c>
      <c r="I12" s="24">
        <f t="shared" si="3"/>
        <v>5</v>
      </c>
      <c r="J12" s="25">
        <v>0.0339583333333333</v>
      </c>
      <c r="K12" s="24">
        <f t="shared" si="4"/>
        <v>5</v>
      </c>
      <c r="L12" s="25">
        <v>0.0513888888888889</v>
      </c>
      <c r="M12" s="24">
        <f t="shared" si="5"/>
        <v>7</v>
      </c>
      <c r="N12" s="38">
        <f t="shared" si="6"/>
        <v>0.0513888888888889</v>
      </c>
      <c r="O12" s="39"/>
      <c r="P12" s="40"/>
      <c r="Q12" s="40"/>
    </row>
    <row r="13" spans="1:17" s="29" customFormat="1" ht="15" customHeight="1">
      <c r="A13" s="37">
        <f>VLOOKUP(B13,Startnummernliste!A$4:B$56,2,0)</f>
        <v>0</v>
      </c>
      <c r="B13" s="17">
        <v>9</v>
      </c>
      <c r="C13" s="25">
        <v>0.00827546296296296</v>
      </c>
      <c r="D13" s="25">
        <f t="shared" si="0"/>
        <v>0.00827546296296296</v>
      </c>
      <c r="E13" s="24">
        <f t="shared" si="1"/>
        <v>9</v>
      </c>
      <c r="F13" s="25">
        <v>0.00979166666666667</v>
      </c>
      <c r="G13" s="24">
        <f t="shared" si="2"/>
        <v>11</v>
      </c>
      <c r="H13" s="25">
        <v>0.038263888888888896</v>
      </c>
      <c r="I13" s="24">
        <f t="shared" si="3"/>
        <v>12</v>
      </c>
      <c r="J13" s="25">
        <v>0.039270833333333297</v>
      </c>
      <c r="K13" s="24">
        <f t="shared" si="4"/>
        <v>12</v>
      </c>
      <c r="L13" s="25">
        <v>0.059259259259259296</v>
      </c>
      <c r="M13" s="24">
        <f t="shared" si="5"/>
        <v>16</v>
      </c>
      <c r="N13" s="38">
        <f t="shared" si="6"/>
        <v>0.059259259259259296</v>
      </c>
      <c r="O13" s="39"/>
      <c r="P13" s="40"/>
      <c r="Q13" s="40"/>
    </row>
    <row r="14" spans="1:17" s="29" customFormat="1" ht="15" customHeight="1">
      <c r="A14" s="37">
        <f>VLOOKUP(B14,Startnummernliste!A$4:B$56,2,0)</f>
        <v>0</v>
      </c>
      <c r="B14" s="17">
        <v>11</v>
      </c>
      <c r="C14" s="25">
        <v>0.00834490740740741</v>
      </c>
      <c r="D14" s="25">
        <f t="shared" si="0"/>
        <v>0.00834490740740741</v>
      </c>
      <c r="E14" s="24">
        <f t="shared" si="1"/>
        <v>10</v>
      </c>
      <c r="F14" s="25">
        <v>0.00954861111111111</v>
      </c>
      <c r="G14" s="24">
        <f t="shared" si="2"/>
        <v>10</v>
      </c>
      <c r="H14" s="25">
        <v>0.03875</v>
      </c>
      <c r="I14" s="24">
        <f t="shared" si="3"/>
        <v>14</v>
      </c>
      <c r="J14" s="25">
        <v>0.0395138888888889</v>
      </c>
      <c r="K14" s="24">
        <f t="shared" si="4"/>
        <v>14</v>
      </c>
      <c r="L14" s="25">
        <v>0.0571990740740741</v>
      </c>
      <c r="M14" s="24">
        <f t="shared" si="5"/>
        <v>13</v>
      </c>
      <c r="N14" s="38">
        <f t="shared" si="6"/>
        <v>0.0571990740740741</v>
      </c>
      <c r="O14" s="39"/>
      <c r="P14" s="40"/>
      <c r="Q14" s="40"/>
    </row>
    <row r="15" spans="1:17" s="29" customFormat="1" ht="15" customHeight="1">
      <c r="A15" s="37">
        <f>VLOOKUP(B15,Startnummernliste!A$4:B$56,2,0)</f>
        <v>0</v>
      </c>
      <c r="B15" s="17">
        <v>7</v>
      </c>
      <c r="C15" s="25">
        <v>0.0083912037037037</v>
      </c>
      <c r="D15" s="25">
        <f t="shared" si="0"/>
        <v>0.0083912037037037</v>
      </c>
      <c r="E15" s="24">
        <f t="shared" si="1"/>
        <v>11</v>
      </c>
      <c r="F15" s="25">
        <v>0.010243055555555599</v>
      </c>
      <c r="G15" s="24">
        <f t="shared" si="2"/>
        <v>13</v>
      </c>
      <c r="H15" s="25">
        <v>0.051828703703703696</v>
      </c>
      <c r="I15" s="24">
        <f t="shared" si="3"/>
        <v>20</v>
      </c>
      <c r="J15" s="25">
        <v>0.0520717592592593</v>
      </c>
      <c r="K15" s="24">
        <f t="shared" si="4"/>
        <v>20</v>
      </c>
      <c r="L15" s="25">
        <v>0.0723842592592593</v>
      </c>
      <c r="M15" s="24">
        <f t="shared" si="5"/>
        <v>20</v>
      </c>
      <c r="N15" s="38">
        <f t="shared" si="6"/>
        <v>0.0723842592592593</v>
      </c>
      <c r="O15" s="39"/>
      <c r="P15" s="40"/>
      <c r="Q15" s="40"/>
    </row>
    <row r="16" spans="1:17" s="29" customFormat="1" ht="15" customHeight="1">
      <c r="A16" s="37">
        <f>VLOOKUP(B16,Startnummernliste!A$4:B$56,2,0)</f>
        <v>0</v>
      </c>
      <c r="B16" s="17">
        <v>16</v>
      </c>
      <c r="C16" s="25">
        <v>0.00842592592592593</v>
      </c>
      <c r="D16" s="25">
        <f t="shared" si="0"/>
        <v>0.00842592592592593</v>
      </c>
      <c r="E16" s="24">
        <f t="shared" si="1"/>
        <v>12</v>
      </c>
      <c r="F16" s="25">
        <v>0.00931712962962963</v>
      </c>
      <c r="G16" s="24">
        <f t="shared" si="2"/>
        <v>8</v>
      </c>
      <c r="H16" s="25">
        <v>0.036134259259259296</v>
      </c>
      <c r="I16" s="24">
        <f t="shared" si="3"/>
        <v>8</v>
      </c>
      <c r="J16" s="25">
        <v>0.0367476851851852</v>
      </c>
      <c r="K16" s="24">
        <f t="shared" si="4"/>
        <v>8</v>
      </c>
      <c r="L16" s="25">
        <v>0.0509606481481482</v>
      </c>
      <c r="M16" s="24">
        <f t="shared" si="5"/>
        <v>5</v>
      </c>
      <c r="N16" s="38">
        <f t="shared" si="6"/>
        <v>0.0509606481481482</v>
      </c>
      <c r="O16" s="39"/>
      <c r="P16" s="40"/>
      <c r="Q16" s="40"/>
    </row>
    <row r="17" spans="1:17" s="29" customFormat="1" ht="15" customHeight="1">
      <c r="A17" s="37">
        <f>VLOOKUP(B17,Startnummernliste!A$4:B$56,2,0)</f>
        <v>0</v>
      </c>
      <c r="B17" s="17">
        <v>19</v>
      </c>
      <c r="C17" s="25">
        <v>0.00916666666666667</v>
      </c>
      <c r="D17" s="25">
        <f t="shared" si="0"/>
        <v>0.00916666666666667</v>
      </c>
      <c r="E17" s="24">
        <f t="shared" si="1"/>
        <v>13</v>
      </c>
      <c r="F17" s="25">
        <v>0.010798611111111099</v>
      </c>
      <c r="G17" s="24">
        <f t="shared" si="2"/>
        <v>14</v>
      </c>
      <c r="H17" s="25">
        <v>0.0397685185185185</v>
      </c>
      <c r="I17" s="24">
        <f t="shared" si="3"/>
        <v>17</v>
      </c>
      <c r="J17" s="25">
        <v>0.0403009259259259</v>
      </c>
      <c r="K17" s="24">
        <f t="shared" si="4"/>
        <v>17</v>
      </c>
      <c r="L17" s="25">
        <v>0.059537037037037006</v>
      </c>
      <c r="M17" s="24">
        <f t="shared" si="5"/>
        <v>17</v>
      </c>
      <c r="N17" s="38">
        <f t="shared" si="6"/>
        <v>0.059537037037037006</v>
      </c>
      <c r="O17" s="39"/>
      <c r="P17" s="40"/>
      <c r="Q17" s="40"/>
    </row>
    <row r="18" spans="1:17" s="29" customFormat="1" ht="15" customHeight="1">
      <c r="A18" s="37">
        <f>VLOOKUP(B18,Startnummernliste!A$4:B$56,2,0)</f>
        <v>0</v>
      </c>
      <c r="B18" s="17">
        <v>15</v>
      </c>
      <c r="C18" s="25">
        <v>0.00916666666666667</v>
      </c>
      <c r="D18" s="25">
        <f t="shared" si="0"/>
        <v>0.00916666666666667</v>
      </c>
      <c r="E18" s="24">
        <f t="shared" si="1"/>
        <v>13</v>
      </c>
      <c r="F18" s="25">
        <v>0.0110185185185185</v>
      </c>
      <c r="G18" s="24">
        <f t="shared" si="2"/>
        <v>17</v>
      </c>
      <c r="H18" s="25">
        <v>0.0380787037037037</v>
      </c>
      <c r="I18" s="24">
        <f t="shared" si="3"/>
        <v>11</v>
      </c>
      <c r="J18" s="25">
        <v>0.0390509259259259</v>
      </c>
      <c r="K18" s="24">
        <f t="shared" si="4"/>
        <v>11</v>
      </c>
      <c r="L18" s="25">
        <v>0.0576851851851852</v>
      </c>
      <c r="M18" s="24">
        <f t="shared" si="5"/>
        <v>14</v>
      </c>
      <c r="N18" s="38">
        <f t="shared" si="6"/>
        <v>0.0576851851851852</v>
      </c>
      <c r="O18" s="39"/>
      <c r="P18" s="40"/>
      <c r="Q18" s="40"/>
    </row>
    <row r="19" spans="1:17" s="29" customFormat="1" ht="15" customHeight="1">
      <c r="A19" s="37">
        <f>VLOOKUP(B19,Startnummernliste!A$4:B$56,2,0)</f>
        <v>0</v>
      </c>
      <c r="B19" s="17">
        <v>20</v>
      </c>
      <c r="C19" s="25">
        <v>0.00923611111111111</v>
      </c>
      <c r="D19" s="25">
        <f t="shared" si="0"/>
        <v>0.00923611111111111</v>
      </c>
      <c r="E19" s="24">
        <f t="shared" si="1"/>
        <v>15</v>
      </c>
      <c r="F19" s="25">
        <v>0.0109490740740741</v>
      </c>
      <c r="G19" s="24">
        <f t="shared" si="2"/>
        <v>15</v>
      </c>
      <c r="H19" s="25">
        <v>0.0570717592592593</v>
      </c>
      <c r="I19" s="24">
        <f t="shared" si="3"/>
        <v>21</v>
      </c>
      <c r="J19" s="25">
        <v>0.0575462962962963</v>
      </c>
      <c r="K19" s="24">
        <f t="shared" si="4"/>
        <v>21</v>
      </c>
      <c r="L19" s="25">
        <v>0.0831712962962963</v>
      </c>
      <c r="M19" s="24">
        <f t="shared" si="5"/>
        <v>21</v>
      </c>
      <c r="N19" s="38">
        <f t="shared" si="6"/>
        <v>0.0831712962962963</v>
      </c>
      <c r="O19" s="39"/>
      <c r="P19" s="40"/>
      <c r="Q19" s="40"/>
    </row>
    <row r="20" spans="1:17" s="29" customFormat="1" ht="15" customHeight="1">
      <c r="A20" s="37">
        <f>VLOOKUP(B20,Startnummernliste!A$4:B$56,2,0)</f>
        <v>0</v>
      </c>
      <c r="B20" s="17">
        <v>12</v>
      </c>
      <c r="C20" s="25">
        <v>0.00956018518518519</v>
      </c>
      <c r="D20" s="25">
        <f t="shared" si="0"/>
        <v>0.00956018518518519</v>
      </c>
      <c r="E20" s="24">
        <f t="shared" si="1"/>
        <v>16</v>
      </c>
      <c r="F20" s="25">
        <v>0.010127314814814799</v>
      </c>
      <c r="G20" s="24">
        <f t="shared" si="2"/>
        <v>12</v>
      </c>
      <c r="H20" s="25">
        <v>0.039432870370370396</v>
      </c>
      <c r="I20" s="24">
        <f t="shared" si="3"/>
        <v>16</v>
      </c>
      <c r="J20" s="25">
        <v>0.0397685185185185</v>
      </c>
      <c r="K20" s="24">
        <f t="shared" si="4"/>
        <v>16</v>
      </c>
      <c r="L20" s="25">
        <v>0.0597453703703704</v>
      </c>
      <c r="M20" s="24">
        <f t="shared" si="5"/>
        <v>18</v>
      </c>
      <c r="N20" s="38">
        <f t="shared" si="6"/>
        <v>0.0597453703703704</v>
      </c>
      <c r="O20" s="39"/>
      <c r="P20" s="40"/>
      <c r="Q20" s="40"/>
    </row>
    <row r="21" spans="1:17" s="29" customFormat="1" ht="15" customHeight="1">
      <c r="A21" s="37">
        <f>VLOOKUP(B21,Startnummernliste!A$4:B$56,2,0)</f>
        <v>0</v>
      </c>
      <c r="B21" s="17">
        <v>8</v>
      </c>
      <c r="C21" s="25">
        <v>0.00979166666666667</v>
      </c>
      <c r="D21" s="25">
        <f t="shared" si="0"/>
        <v>0.00979166666666667</v>
      </c>
      <c r="E21" s="24">
        <f t="shared" si="1"/>
        <v>17</v>
      </c>
      <c r="F21" s="25">
        <v>0.011412037037037</v>
      </c>
      <c r="G21" s="24">
        <f t="shared" si="2"/>
        <v>18</v>
      </c>
      <c r="H21" s="25">
        <v>0.0391898148148148</v>
      </c>
      <c r="I21" s="24">
        <f t="shared" si="3"/>
        <v>15</v>
      </c>
      <c r="J21" s="25">
        <v>0.0397106481481481</v>
      </c>
      <c r="K21" s="24">
        <f t="shared" si="4"/>
        <v>15</v>
      </c>
      <c r="L21" s="25">
        <v>0.0588773148148148</v>
      </c>
      <c r="M21" s="24">
        <f t="shared" si="5"/>
        <v>15</v>
      </c>
      <c r="N21" s="38">
        <f t="shared" si="6"/>
        <v>0.0588773148148148</v>
      </c>
      <c r="O21" s="39"/>
      <c r="P21" s="40"/>
      <c r="Q21" s="40"/>
    </row>
    <row r="22" spans="1:17" s="29" customFormat="1" ht="15" customHeight="1">
      <c r="A22" s="37">
        <f>VLOOKUP(B22,Startnummernliste!A$4:B$56,2,0)</f>
        <v>0</v>
      </c>
      <c r="B22" s="17">
        <v>3</v>
      </c>
      <c r="C22" s="25">
        <v>0.0100925925925926</v>
      </c>
      <c r="D22" s="25">
        <f t="shared" si="0"/>
        <v>0.0100925925925926</v>
      </c>
      <c r="E22" s="24">
        <f t="shared" si="1"/>
        <v>18</v>
      </c>
      <c r="F22" s="25">
        <v>0.0109837962962963</v>
      </c>
      <c r="G22" s="24">
        <f t="shared" si="2"/>
        <v>16</v>
      </c>
      <c r="H22" s="25">
        <v>0.0366203703703704</v>
      </c>
      <c r="I22" s="24">
        <f t="shared" si="3"/>
        <v>9</v>
      </c>
      <c r="J22" s="25">
        <v>0.0372453703703704</v>
      </c>
      <c r="K22" s="24">
        <f t="shared" si="4"/>
        <v>9</v>
      </c>
      <c r="L22" s="25">
        <v>0.052372685185185196</v>
      </c>
      <c r="M22" s="24">
        <f t="shared" si="5"/>
        <v>9</v>
      </c>
      <c r="N22" s="38">
        <f t="shared" si="6"/>
        <v>0.052372685185185196</v>
      </c>
      <c r="O22" s="39"/>
      <c r="P22" s="40"/>
      <c r="Q22" s="40"/>
    </row>
    <row r="23" spans="1:17" s="29" customFormat="1" ht="15" customHeight="1">
      <c r="A23" s="37">
        <f>VLOOKUP(B23,Startnummernliste!A$4:B$56,2,0)</f>
        <v>0</v>
      </c>
      <c r="B23" s="17">
        <v>17</v>
      </c>
      <c r="C23" s="25">
        <v>0.0108217592592593</v>
      </c>
      <c r="D23" s="25">
        <f t="shared" si="0"/>
        <v>0.0108217592592593</v>
      </c>
      <c r="E23" s="24">
        <f t="shared" si="1"/>
        <v>19</v>
      </c>
      <c r="F23" s="25">
        <v>0.0119328703703704</v>
      </c>
      <c r="G23" s="24">
        <f t="shared" si="2"/>
        <v>19</v>
      </c>
      <c r="H23" s="25">
        <v>0.0387037037037037</v>
      </c>
      <c r="I23" s="24">
        <f t="shared" si="3"/>
        <v>13</v>
      </c>
      <c r="J23" s="25">
        <v>0.0392824074074074</v>
      </c>
      <c r="K23" s="24">
        <f t="shared" si="4"/>
        <v>13</v>
      </c>
      <c r="L23" s="25">
        <v>0.0544328703703704</v>
      </c>
      <c r="M23" s="24">
        <f t="shared" si="5"/>
        <v>11</v>
      </c>
      <c r="N23" s="38">
        <f t="shared" si="6"/>
        <v>0.0544328703703704</v>
      </c>
      <c r="O23" s="39"/>
      <c r="P23" s="40"/>
      <c r="Q23" s="40"/>
    </row>
    <row r="24" spans="1:17" s="29" customFormat="1" ht="15" customHeight="1">
      <c r="A24" s="37">
        <f>VLOOKUP(B24,Startnummernliste!A$4:B$56,2,0)</f>
        <v>0</v>
      </c>
      <c r="B24" s="17">
        <v>21</v>
      </c>
      <c r="C24" s="25">
        <v>0.0116666666666667</v>
      </c>
      <c r="D24" s="25">
        <f t="shared" si="0"/>
        <v>0.0116666666666667</v>
      </c>
      <c r="E24" s="24">
        <f t="shared" si="1"/>
        <v>20</v>
      </c>
      <c r="F24" s="25">
        <v>0.0130555555555556</v>
      </c>
      <c r="G24" s="24">
        <f t="shared" si="2"/>
        <v>21</v>
      </c>
      <c r="H24" s="25">
        <v>0.048414351851851896</v>
      </c>
      <c r="I24" s="24">
        <f t="shared" si="3"/>
        <v>19</v>
      </c>
      <c r="J24" s="25">
        <v>0.04875</v>
      </c>
      <c r="K24" s="24">
        <f t="shared" si="4"/>
        <v>19</v>
      </c>
      <c r="L24" s="25">
        <v>0.0684953703703704</v>
      </c>
      <c r="M24" s="24">
        <f t="shared" si="5"/>
        <v>19</v>
      </c>
      <c r="N24" s="38">
        <f t="shared" si="6"/>
        <v>0.0684953703703704</v>
      </c>
      <c r="O24" s="39"/>
      <c r="P24" s="40"/>
      <c r="Q24" s="40"/>
    </row>
    <row r="25" spans="1:17" ht="15" customHeight="1">
      <c r="A25" s="37">
        <f>VLOOKUP(B25,Startnummernliste!A$4:B$56,2,0)</f>
        <v>0</v>
      </c>
      <c r="B25" s="17">
        <v>10</v>
      </c>
      <c r="C25" s="25">
        <v>0.0123726851851852</v>
      </c>
      <c r="D25" s="25">
        <f t="shared" si="0"/>
        <v>0.0123726851851852</v>
      </c>
      <c r="E25" s="24">
        <f t="shared" si="1"/>
        <v>21</v>
      </c>
      <c r="F25" s="25">
        <v>0.0130208333333333</v>
      </c>
      <c r="G25" s="24">
        <f t="shared" si="2"/>
        <v>20</v>
      </c>
      <c r="H25" s="25">
        <v>0.0407986111111111</v>
      </c>
      <c r="I25" s="24">
        <f t="shared" si="3"/>
        <v>18</v>
      </c>
      <c r="J25" s="25">
        <v>0.0413194444444444</v>
      </c>
      <c r="K25" s="24">
        <f t="shared" si="4"/>
        <v>18</v>
      </c>
      <c r="L25" s="25">
        <v>0.0554861111111111</v>
      </c>
      <c r="M25" s="24">
        <f t="shared" si="5"/>
        <v>12</v>
      </c>
      <c r="N25" s="38">
        <f t="shared" si="6"/>
        <v>0.0554861111111111</v>
      </c>
      <c r="O25" s="28"/>
      <c r="P25" s="29"/>
      <c r="Q25" s="29"/>
    </row>
    <row r="26" spans="1:17" ht="15" customHeight="1">
      <c r="A26" s="37"/>
      <c r="B26" s="17"/>
      <c r="C26" s="25"/>
      <c r="D26" s="25"/>
      <c r="E26" s="24"/>
      <c r="F26" s="25"/>
      <c r="G26" s="24"/>
      <c r="H26" s="25"/>
      <c r="I26" s="24"/>
      <c r="J26" s="25"/>
      <c r="K26" s="24"/>
      <c r="L26" s="25"/>
      <c r="M26" s="24"/>
      <c r="N26" s="38"/>
      <c r="O26" s="28"/>
      <c r="P26" s="28"/>
      <c r="Q26" s="28"/>
    </row>
    <row r="27" spans="1:17" ht="15" customHeight="1">
      <c r="A27" s="37"/>
      <c r="B27" s="17"/>
      <c r="C27" s="25"/>
      <c r="D27" s="25"/>
      <c r="E27" s="24"/>
      <c r="F27" s="25"/>
      <c r="G27" s="24"/>
      <c r="H27" s="25"/>
      <c r="I27" s="24"/>
      <c r="J27" s="25"/>
      <c r="K27" s="24"/>
      <c r="L27" s="25"/>
      <c r="M27" s="24"/>
      <c r="N27" s="38"/>
      <c r="O27" s="28"/>
      <c r="P27" s="29"/>
      <c r="Q27" s="29"/>
    </row>
    <row r="28" spans="1:17" ht="15" customHeight="1">
      <c r="A28" s="41"/>
      <c r="B28" s="42"/>
      <c r="C28" s="43"/>
      <c r="D28" s="43"/>
      <c r="E28" s="30"/>
      <c r="F28" s="43"/>
      <c r="G28" s="30"/>
      <c r="H28" s="43"/>
      <c r="I28" s="30"/>
      <c r="J28" s="43"/>
      <c r="K28" s="30"/>
      <c r="L28" s="43"/>
      <c r="M28" s="30"/>
      <c r="N28" s="44"/>
      <c r="O28" s="28"/>
      <c r="P28" s="28"/>
      <c r="Q28" s="28"/>
    </row>
  </sheetData>
  <sheetProtection selectLockedCells="1" selectUnlockedCells="1"/>
  <mergeCells count="6">
    <mergeCell ref="A1:M1"/>
    <mergeCell ref="D4:E4"/>
    <mergeCell ref="F4:G4"/>
    <mergeCell ref="H4:I4"/>
    <mergeCell ref="J4:K4"/>
    <mergeCell ref="L4:M4"/>
  </mergeCells>
  <printOptions horizontalCentered="1"/>
  <pageMargins left="0.39375" right="0.39375" top="5.905555555555556" bottom="0.393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zoomScale="85" zoomScaleNormal="85" workbookViewId="0" topLeftCell="A1">
      <selection activeCell="A25" sqref="A25"/>
    </sheetView>
  </sheetViews>
  <sheetFormatPr defaultColWidth="10.28125" defaultRowHeight="12.75"/>
  <cols>
    <col min="1" max="1" width="10.140625" style="1" customWidth="1"/>
    <col min="2" max="2" width="55.140625" style="1" customWidth="1"/>
    <col min="3" max="3" width="6.57421875" style="1" customWidth="1"/>
    <col min="4" max="4" width="4.140625" style="1" customWidth="1"/>
    <col min="5" max="5" width="10.140625" style="1" customWidth="1"/>
    <col min="6" max="6" width="26.00390625" style="1" customWidth="1"/>
    <col min="7" max="7" width="7.8515625" style="1" customWidth="1"/>
    <col min="8" max="16384" width="11.421875" style="1" customWidth="1"/>
  </cols>
  <sheetData>
    <row r="1" spans="2:7" s="45" customFormat="1" ht="18.75" customHeight="1">
      <c r="B1" s="46" t="s">
        <v>29</v>
      </c>
      <c r="G1" s="46"/>
    </row>
    <row r="2" ht="13.5" customHeight="1"/>
    <row r="3" spans="1:3" ht="15">
      <c r="A3" s="47" t="s">
        <v>30</v>
      </c>
      <c r="B3" s="48" t="s">
        <v>4</v>
      </c>
      <c r="C3" s="49"/>
    </row>
    <row r="4" spans="1:3" ht="17.25" customHeight="1">
      <c r="A4" s="50">
        <v>1</v>
      </c>
      <c r="B4" s="51" t="s">
        <v>31</v>
      </c>
      <c r="C4" s="52"/>
    </row>
    <row r="5" spans="1:3" ht="17.25" customHeight="1">
      <c r="A5" s="50">
        <v>2</v>
      </c>
      <c r="B5" s="51" t="s">
        <v>32</v>
      </c>
      <c r="C5" s="53"/>
    </row>
    <row r="6" spans="1:3" ht="17.25" customHeight="1">
      <c r="A6" s="50">
        <v>3</v>
      </c>
      <c r="B6" s="51" t="s">
        <v>33</v>
      </c>
      <c r="C6" s="53"/>
    </row>
    <row r="7" spans="1:3" ht="17.25" customHeight="1">
      <c r="A7" s="50">
        <v>4</v>
      </c>
      <c r="B7" s="51" t="s">
        <v>34</v>
      </c>
      <c r="C7" s="53"/>
    </row>
    <row r="8" spans="1:3" ht="17.25" customHeight="1">
      <c r="A8" s="50">
        <v>5</v>
      </c>
      <c r="B8" s="51" t="s">
        <v>35</v>
      </c>
      <c r="C8" s="53"/>
    </row>
    <row r="9" spans="1:3" ht="17.25" customHeight="1">
      <c r="A9" s="54">
        <v>6</v>
      </c>
      <c r="B9" s="55" t="s">
        <v>36</v>
      </c>
      <c r="C9" s="53"/>
    </row>
    <row r="10" spans="1:3" ht="17.25" customHeight="1">
      <c r="A10" s="50">
        <v>7</v>
      </c>
      <c r="B10" s="51" t="s">
        <v>37</v>
      </c>
      <c r="C10" s="53"/>
    </row>
    <row r="11" spans="1:3" ht="17.25" customHeight="1">
      <c r="A11" s="50">
        <v>8</v>
      </c>
      <c r="B11" s="51" t="s">
        <v>38</v>
      </c>
      <c r="C11" s="53"/>
    </row>
    <row r="12" spans="1:3" ht="17.25" customHeight="1">
      <c r="A12" s="50">
        <v>9</v>
      </c>
      <c r="B12" s="51" t="s">
        <v>39</v>
      </c>
      <c r="C12" s="53"/>
    </row>
    <row r="13" spans="1:3" ht="17.25" customHeight="1">
      <c r="A13" s="50">
        <v>10</v>
      </c>
      <c r="B13" s="51" t="s">
        <v>40</v>
      </c>
      <c r="C13" s="53"/>
    </row>
    <row r="14" spans="1:3" ht="17.25" customHeight="1">
      <c r="A14" s="50">
        <v>11</v>
      </c>
      <c r="B14" s="51" t="s">
        <v>41</v>
      </c>
      <c r="C14" s="53"/>
    </row>
    <row r="15" spans="1:3" ht="17.25" customHeight="1">
      <c r="A15" s="50">
        <v>12</v>
      </c>
      <c r="B15" s="51" t="s">
        <v>42</v>
      </c>
      <c r="C15" s="53"/>
    </row>
    <row r="16" spans="1:3" ht="17.25" customHeight="1">
      <c r="A16" s="50">
        <v>13</v>
      </c>
      <c r="B16" s="51" t="s">
        <v>43</v>
      </c>
      <c r="C16" s="53"/>
    </row>
    <row r="17" spans="1:3" ht="17.25" customHeight="1">
      <c r="A17" s="50">
        <v>14</v>
      </c>
      <c r="B17" s="51" t="s">
        <v>44</v>
      </c>
      <c r="C17" s="53"/>
    </row>
    <row r="18" spans="1:3" ht="17.25" customHeight="1">
      <c r="A18" s="50">
        <v>15</v>
      </c>
      <c r="B18" s="51" t="s">
        <v>45</v>
      </c>
      <c r="C18" s="53"/>
    </row>
    <row r="19" spans="1:3" ht="17.25" customHeight="1">
      <c r="A19" s="50">
        <v>16</v>
      </c>
      <c r="B19" s="51" t="s">
        <v>46</v>
      </c>
      <c r="C19" s="53"/>
    </row>
    <row r="20" spans="1:3" ht="17.25" customHeight="1">
      <c r="A20" s="50">
        <v>17</v>
      </c>
      <c r="B20" s="51" t="s">
        <v>47</v>
      </c>
      <c r="C20" s="53"/>
    </row>
    <row r="21" spans="1:3" ht="17.25" customHeight="1">
      <c r="A21" s="50">
        <v>18</v>
      </c>
      <c r="B21" s="51" t="s">
        <v>48</v>
      </c>
      <c r="C21" s="53"/>
    </row>
    <row r="22" spans="1:3" ht="17.25" customHeight="1">
      <c r="A22" s="50">
        <v>19</v>
      </c>
      <c r="B22" s="51" t="s">
        <v>49</v>
      </c>
      <c r="C22" s="53"/>
    </row>
    <row r="23" spans="1:3" ht="17.25" customHeight="1">
      <c r="A23" s="50">
        <v>20</v>
      </c>
      <c r="B23" s="51" t="s">
        <v>50</v>
      </c>
      <c r="C23" s="53"/>
    </row>
    <row r="24" spans="1:3" ht="17.25" customHeight="1">
      <c r="A24" s="50">
        <v>21</v>
      </c>
      <c r="B24" s="51" t="s">
        <v>51</v>
      </c>
      <c r="C24" s="53"/>
    </row>
    <row r="25" spans="1:3" ht="17.25" customHeight="1">
      <c r="A25" s="50"/>
      <c r="B25" s="51"/>
      <c r="C25" s="53"/>
    </row>
    <row r="26" spans="1:3" ht="17.25" customHeight="1">
      <c r="A26" s="50"/>
      <c r="B26" s="51"/>
      <c r="C26" s="53"/>
    </row>
    <row r="27" spans="1:3" ht="17.25" customHeight="1">
      <c r="A27" s="50"/>
      <c r="B27" s="51"/>
      <c r="C27" s="53"/>
    </row>
    <row r="28" spans="1:3" ht="17.25" customHeight="1">
      <c r="A28" s="50"/>
      <c r="B28" s="51"/>
      <c r="C28" s="53"/>
    </row>
    <row r="29" spans="1:3" ht="17.25" customHeight="1">
      <c r="A29" s="50"/>
      <c r="B29" s="51"/>
      <c r="C29" s="53"/>
    </row>
    <row r="30" spans="1:3" ht="17.25" customHeight="1">
      <c r="A30" s="50"/>
      <c r="B30" s="51"/>
      <c r="C30" s="53"/>
    </row>
    <row r="31" spans="1:3" ht="17.25" customHeight="1">
      <c r="A31" s="50"/>
      <c r="B31" s="51"/>
      <c r="C31" s="53"/>
    </row>
    <row r="32" spans="1:3" ht="17.25" customHeight="1">
      <c r="A32" s="50"/>
      <c r="B32" s="51"/>
      <c r="C32" s="53"/>
    </row>
    <row r="33" spans="1:3" ht="17.25" customHeight="1">
      <c r="A33" s="50"/>
      <c r="B33" s="51"/>
      <c r="C33" s="53"/>
    </row>
    <row r="34" spans="1:3" ht="17.25" customHeight="1">
      <c r="A34" s="50"/>
      <c r="B34" s="51"/>
      <c r="C34" s="53"/>
    </row>
    <row r="35" spans="1:3" ht="17.25" customHeight="1">
      <c r="A35" s="50"/>
      <c r="B35" s="51"/>
      <c r="C35" s="53"/>
    </row>
    <row r="36" spans="1:3" ht="17.25" customHeight="1">
      <c r="A36" s="50"/>
      <c r="B36" s="51"/>
      <c r="C36" s="53"/>
    </row>
    <row r="37" spans="1:3" ht="17.25" customHeight="1">
      <c r="A37" s="50"/>
      <c r="B37" s="51"/>
      <c r="C37" s="53"/>
    </row>
    <row r="38" spans="1:3" ht="17.25" customHeight="1">
      <c r="A38" s="50"/>
      <c r="B38" s="51"/>
      <c r="C38" s="53"/>
    </row>
    <row r="39" spans="1:3" ht="17.25" customHeight="1">
      <c r="A39" s="50"/>
      <c r="B39" s="51"/>
      <c r="C39" s="53"/>
    </row>
    <row r="40" spans="1:3" ht="17.25" customHeight="1">
      <c r="A40" s="50"/>
      <c r="B40" s="51"/>
      <c r="C40" s="53"/>
    </row>
    <row r="41" spans="1:3" ht="17.25" customHeight="1">
      <c r="A41" s="50"/>
      <c r="B41" s="51"/>
      <c r="C41" s="53"/>
    </row>
    <row r="42" spans="1:3" ht="17.25" customHeight="1">
      <c r="A42" s="50"/>
      <c r="B42" s="51"/>
      <c r="C42" s="53"/>
    </row>
    <row r="43" spans="1:3" ht="17.25" customHeight="1">
      <c r="A43" s="50"/>
      <c r="B43" s="51"/>
      <c r="C43" s="53"/>
    </row>
    <row r="44" spans="1:3" ht="17.25" customHeight="1">
      <c r="A44" s="50"/>
      <c r="B44" s="51"/>
      <c r="C44" s="53"/>
    </row>
    <row r="45" spans="1:3" ht="17.25" customHeight="1">
      <c r="A45" s="50"/>
      <c r="B45" s="51"/>
      <c r="C45" s="53"/>
    </row>
    <row r="46" spans="1:3" ht="17.25" customHeight="1">
      <c r="A46" s="50"/>
      <c r="B46" s="51"/>
      <c r="C46" s="53"/>
    </row>
    <row r="47" spans="1:3" ht="17.25" customHeight="1">
      <c r="A47" s="50"/>
      <c r="B47" s="51"/>
      <c r="C47" s="53"/>
    </row>
    <row r="48" spans="1:3" ht="17.25" customHeight="1">
      <c r="A48" s="50"/>
      <c r="B48" s="51"/>
      <c r="C48" s="53"/>
    </row>
    <row r="49" spans="1:3" ht="17.25" customHeight="1">
      <c r="A49" s="50"/>
      <c r="B49" s="51"/>
      <c r="C49" s="53"/>
    </row>
  </sheetData>
  <sheetProtection selectLockedCells="1" selectUnlockedCells="1"/>
  <printOptions/>
  <pageMargins left="0.7875" right="0.1798611111111111" top="0.45" bottom="0.5298611111111111" header="0.5118055555555555" footer="0.2798611111111111"/>
  <pageSetup horizontalDpi="300" verticalDpi="300" orientation="portrait" paperSize="9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/>
  <cp:lastPrinted>2022-08-07T08:59:17Z</cp:lastPrinted>
  <dcterms:created xsi:type="dcterms:W3CDTF">2019-08-03T19:40:21Z</dcterms:created>
  <dcterms:modified xsi:type="dcterms:W3CDTF">2022-08-08T10:42:03Z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