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1"/>
  </bookViews>
  <sheets>
    <sheet name="Ergebnis KidsChallenge" sheetId="1" r:id="rId1"/>
    <sheet name="Ergebnis CRBR" sheetId="2" r:id="rId2"/>
    <sheet name="Wechselzeiten" sheetId="3" r:id="rId3"/>
    <sheet name="Durchgangszeiten(Eingabe)" sheetId="4" r:id="rId4"/>
    <sheet name="Starterliste" sheetId="5" r:id="rId5"/>
    <sheet name="Quercup " sheetId="6" r:id="rId6"/>
  </sheets>
  <definedNames>
    <definedName name="_xlnm.Print_Area" localSheetId="1">'Ergebnis CRBR'!$A$1:$I$65525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<sst xmlns="http://schemas.openxmlformats.org/spreadsheetml/2006/main" count="168" uniqueCount="88">
  <si>
    <t>Rang</t>
  </si>
  <si>
    <t>Name</t>
  </si>
  <si>
    <t>JG</t>
  </si>
  <si>
    <t>Zeit</t>
  </si>
  <si>
    <t>Moritz Kaufmann</t>
  </si>
  <si>
    <t>Jakob Tiller</t>
  </si>
  <si>
    <t>Felix Tiller</t>
  </si>
  <si>
    <t>Sophie Kaufmann</t>
  </si>
  <si>
    <t>3 km Laufen / 12,6 km Biken / 3 km Laufen</t>
  </si>
  <si>
    <t>Platz</t>
  </si>
  <si>
    <t>Gesamt</t>
  </si>
  <si>
    <t xml:space="preserve">Laufen </t>
  </si>
  <si>
    <t>Rad</t>
  </si>
  <si>
    <t>Laufen</t>
  </si>
  <si>
    <t>Kat.</t>
  </si>
  <si>
    <t>FE</t>
  </si>
  <si>
    <t>Friend</t>
  </si>
  <si>
    <t>© www.free-eagle.at</t>
  </si>
  <si>
    <t>Wechselzeiten</t>
  </si>
  <si>
    <t>1. Wechsel</t>
  </si>
  <si>
    <t>2. Wechsel</t>
  </si>
  <si>
    <t>Durchgangszeiten</t>
  </si>
  <si>
    <t>Startzeit:</t>
  </si>
  <si>
    <t>St. Nr.</t>
  </si>
  <si>
    <t>Laufen 1</t>
  </si>
  <si>
    <t>Endzeit</t>
  </si>
  <si>
    <t>Andreas Perstinger</t>
  </si>
  <si>
    <t>Paul Richter</t>
  </si>
  <si>
    <t>Edgar Tiller</t>
  </si>
  <si>
    <t>Rudi Wurth – Buba</t>
  </si>
  <si>
    <t>Franz Heily</t>
  </si>
  <si>
    <t>Bernd Höfinger</t>
  </si>
  <si>
    <t>Harald Kaufmann</t>
  </si>
  <si>
    <t>Chris Kraus</t>
  </si>
  <si>
    <t>Startnummer</t>
  </si>
  <si>
    <t>9. FREE EAGLE  Cross Run-Bike-Run</t>
  </si>
  <si>
    <t>Drosendorf, 19.10.2013</t>
  </si>
  <si>
    <r>
      <t xml:space="preserve">9. FREE EAGLE </t>
    </r>
    <r>
      <rPr>
        <b/>
        <i/>
        <sz val="16"/>
        <rFont val="Arial"/>
        <family val="2"/>
      </rPr>
      <t xml:space="preserve">CROSS RUN-BIKE-RUN 2013 </t>
    </r>
    <r>
      <rPr>
        <b/>
        <sz val="16"/>
        <rFont val="Arial"/>
        <family val="2"/>
      </rPr>
      <t>- Startnummernliste</t>
    </r>
  </si>
  <si>
    <t>Christian Schmid</t>
  </si>
  <si>
    <t>Alexander Heili</t>
  </si>
  <si>
    <t>Michael Schiffer</t>
  </si>
  <si>
    <t>Thomas Gössl</t>
  </si>
  <si>
    <t>Martin Gruber - Daniela De Salvo</t>
  </si>
  <si>
    <t>Chrstian Gruber</t>
  </si>
  <si>
    <t>Jürgen Grubek (DNS)</t>
  </si>
  <si>
    <t>Markus Oswald (DNS)</t>
  </si>
  <si>
    <t>Willy Raimund (DNS)</t>
  </si>
  <si>
    <t>Christian Gruber</t>
  </si>
  <si>
    <t>FE/St</t>
  </si>
  <si>
    <t>Friend/St.</t>
  </si>
  <si>
    <t>Kat Rng</t>
  </si>
  <si>
    <t>1.R</t>
  </si>
  <si>
    <t>2.R</t>
  </si>
  <si>
    <t>3.R</t>
  </si>
  <si>
    <t>4.R</t>
  </si>
  <si>
    <t>5.R</t>
  </si>
  <si>
    <t>6.R</t>
  </si>
  <si>
    <t>7.R</t>
  </si>
  <si>
    <t>8.R</t>
  </si>
  <si>
    <t>9.R</t>
  </si>
  <si>
    <t>10.R</t>
  </si>
  <si>
    <t>11.R</t>
  </si>
  <si>
    <t>12.R</t>
  </si>
  <si>
    <t>Ende Lauf</t>
  </si>
  <si>
    <t>Ende Rad</t>
  </si>
  <si>
    <t>Ende Laufen 2</t>
  </si>
  <si>
    <t>3. Mini &amp; Maxi FREE EAGLE Kids Challenge, im Rahmen des CRBR</t>
  </si>
  <si>
    <t>Niklas Kraus</t>
  </si>
  <si>
    <t>Thomas Cerny</t>
  </si>
  <si>
    <t>Lena Schmid</t>
  </si>
  <si>
    <t>Elias Pareis</t>
  </si>
  <si>
    <t>Mädchen</t>
  </si>
  <si>
    <t>Distanz: 400m - 800m - 400m</t>
  </si>
  <si>
    <t>Buben U8</t>
  </si>
  <si>
    <t>Buben Ü8</t>
  </si>
  <si>
    <t>Rng</t>
  </si>
  <si>
    <t>50 + X</t>
  </si>
  <si>
    <t>Wertungspunkte
(CRBR = 1/2 Pkte)</t>
  </si>
  <si>
    <t>Anmerkung</t>
  </si>
  <si>
    <t>Oliver Rous</t>
  </si>
  <si>
    <t>Rudi Wurth</t>
  </si>
  <si>
    <t>Staffel = 1/2 Pkt</t>
  </si>
  <si>
    <t>Punktewertung FREE EAGLE Querfeldein Fun Cup 2013/14</t>
  </si>
  <si>
    <r>
      <t>Zeitnehmung:</t>
    </r>
    <r>
      <rPr>
        <b/>
        <sz val="12"/>
        <rFont val="Arial"/>
        <family val="2"/>
      </rPr>
      <t xml:space="preserve"> Rikki &amp; Margit</t>
    </r>
  </si>
  <si>
    <t>Johann Zsacsek</t>
  </si>
  <si>
    <t>Oliver Rous - Johann Zsacsek</t>
  </si>
  <si>
    <t>Auswertung: Paolo (Stand: 20.10.2013, 20:00h)</t>
  </si>
  <si>
    <t>Martin Gruber - Daniela Di Salvo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</si>
</sst>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"/>
    <numFmt numFmtId="165" formatCode="m:ss.0"/>
    <numFmt numFmtId="166" formatCode="mm:ss.00"/>
    <numFmt numFmtId="167" formatCode="h:mm:ss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6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left"/>
    </xf>
    <xf numFmtId="46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21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" fontId="3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21" fontId="0" fillId="33" borderId="16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45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9" fontId="3" fillId="33" borderId="0" xfId="0" applyNumberFormat="1" applyFont="1" applyFill="1" applyAlignment="1">
      <alignment/>
    </xf>
    <xf numFmtId="19" fontId="0" fillId="33" borderId="16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19" fontId="3" fillId="33" borderId="16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167" fontId="3" fillId="33" borderId="17" xfId="0" applyNumberFormat="1" applyFont="1" applyFill="1" applyBorder="1" applyAlignment="1">
      <alignment horizontal="center"/>
    </xf>
    <xf numFmtId="164" fontId="3" fillId="33" borderId="0" xfId="0" applyNumberFormat="1" applyFont="1" applyFill="1" applyAlignment="1">
      <alignment horizontal="center"/>
    </xf>
    <xf numFmtId="21" fontId="3" fillId="3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5" fontId="3" fillId="0" borderId="2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SheetLayoutView="50" zoomScalePageLayoutView="0" workbookViewId="0" topLeftCell="A1">
      <selection activeCell="B9" sqref="B9"/>
    </sheetView>
  </sheetViews>
  <sheetFormatPr defaultColWidth="11.421875" defaultRowHeight="12.75"/>
  <cols>
    <col min="1" max="1" width="21.57421875" style="0" customWidth="1"/>
    <col min="2" max="2" width="59.00390625" style="0" customWidth="1"/>
    <col min="3" max="3" width="14.57421875" style="0" customWidth="1"/>
    <col min="4" max="4" width="17.57421875" style="0" customWidth="1"/>
    <col min="5" max="8" width="8.8515625" style="1" customWidth="1"/>
  </cols>
  <sheetData>
    <row r="1" spans="1:8" s="5" customFormat="1" ht="18.75" customHeight="1">
      <c r="A1"/>
      <c r="B1" s="2" t="s">
        <v>66</v>
      </c>
      <c r="E1" s="3"/>
      <c r="F1" s="4"/>
      <c r="G1" s="4"/>
      <c r="H1" s="4"/>
    </row>
    <row r="2" spans="1:8" s="8" customFormat="1" ht="20.25">
      <c r="A2" s="6"/>
      <c r="B2" s="7" t="s">
        <v>36</v>
      </c>
      <c r="E2" s="7"/>
      <c r="F2" s="6"/>
      <c r="G2" s="6"/>
      <c r="H2" s="6"/>
    </row>
    <row r="3" spans="1:8" s="8" customFormat="1" ht="20.25">
      <c r="A3" s="6"/>
      <c r="B3" s="7"/>
      <c r="E3" s="7"/>
      <c r="F3" s="6"/>
      <c r="G3" s="6"/>
      <c r="H3" s="6"/>
    </row>
    <row r="4" spans="2:8" s="5" customFormat="1" ht="21.75" customHeight="1">
      <c r="B4" s="3" t="s">
        <v>72</v>
      </c>
      <c r="E4" s="4"/>
      <c r="F4" s="4"/>
      <c r="G4" s="4"/>
      <c r="H4" s="4"/>
    </row>
    <row r="5" spans="2:5" ht="9.75" customHeight="1">
      <c r="B5" s="9"/>
      <c r="C5" s="9"/>
      <c r="D5" s="9"/>
      <c r="E5" s="4"/>
    </row>
    <row r="6" spans="1:5" s="5" customFormat="1" ht="30" customHeight="1">
      <c r="A6" s="69" t="s">
        <v>0</v>
      </c>
      <c r="B6" s="69" t="s">
        <v>1</v>
      </c>
      <c r="C6" s="69" t="s">
        <v>2</v>
      </c>
      <c r="D6" s="69" t="s">
        <v>3</v>
      </c>
      <c r="E6" s="4"/>
    </row>
    <row r="7" spans="1:4" s="5" customFormat="1" ht="22.5" customHeight="1">
      <c r="A7" s="70" t="s">
        <v>71</v>
      </c>
      <c r="B7" s="15"/>
      <c r="C7" s="15"/>
      <c r="D7" s="15"/>
    </row>
    <row r="8" spans="1:4" s="15" customFormat="1" ht="36" customHeight="1">
      <c r="A8" s="71">
        <v>1</v>
      </c>
      <c r="B8" s="72" t="s">
        <v>7</v>
      </c>
      <c r="C8" s="71">
        <v>2003</v>
      </c>
      <c r="D8" s="73">
        <v>0.0049884259259259265</v>
      </c>
    </row>
    <row r="9" spans="1:4" s="15" customFormat="1" ht="36" customHeight="1">
      <c r="A9" s="71">
        <v>2</v>
      </c>
      <c r="B9" s="72" t="s">
        <v>69</v>
      </c>
      <c r="C9" s="71">
        <v>2005</v>
      </c>
      <c r="D9" s="73">
        <v>0.006886574074074074</v>
      </c>
    </row>
    <row r="10" spans="1:4" s="15" customFormat="1" ht="26.25" customHeight="1">
      <c r="A10" s="70" t="s">
        <v>74</v>
      </c>
      <c r="B10" s="74"/>
      <c r="C10" s="75"/>
      <c r="D10" s="73"/>
    </row>
    <row r="11" spans="1:4" s="15" customFormat="1" ht="36" customHeight="1">
      <c r="A11" s="71">
        <v>1</v>
      </c>
      <c r="B11" s="74" t="s">
        <v>6</v>
      </c>
      <c r="C11" s="75">
        <v>2003</v>
      </c>
      <c r="D11" s="73">
        <v>0.004097222222222223</v>
      </c>
    </row>
    <row r="12" spans="1:4" s="15" customFormat="1" ht="36" customHeight="1">
      <c r="A12" s="71">
        <v>2</v>
      </c>
      <c r="B12" s="72" t="s">
        <v>68</v>
      </c>
      <c r="C12" s="71">
        <v>2004</v>
      </c>
      <c r="D12" s="73">
        <v>0.004965277777777778</v>
      </c>
    </row>
    <row r="13" spans="1:4" s="15" customFormat="1" ht="36" customHeight="1">
      <c r="A13" s="71">
        <v>3</v>
      </c>
      <c r="B13" s="72" t="s">
        <v>70</v>
      </c>
      <c r="C13" s="71">
        <v>2005</v>
      </c>
      <c r="D13" s="73">
        <v>0.005462962962962964</v>
      </c>
    </row>
    <row r="14" s="5" customFormat="1" ht="21.75" customHeight="1">
      <c r="A14" s="70" t="s">
        <v>73</v>
      </c>
    </row>
    <row r="15" spans="1:6" s="5" customFormat="1" ht="36" customHeight="1">
      <c r="A15" s="76">
        <v>1</v>
      </c>
      <c r="B15" s="77" t="s">
        <v>4</v>
      </c>
      <c r="C15" s="78">
        <v>2006</v>
      </c>
      <c r="D15" s="79">
        <v>0.005046296296296296</v>
      </c>
      <c r="E15" s="15"/>
      <c r="F15" s="15"/>
    </row>
    <row r="16" spans="1:4" s="15" customFormat="1" ht="36" customHeight="1">
      <c r="A16" s="71">
        <v>2</v>
      </c>
      <c r="B16" s="72" t="s">
        <v>5</v>
      </c>
      <c r="C16" s="71">
        <v>2006</v>
      </c>
      <c r="D16" s="73">
        <v>0.0050578703703703706</v>
      </c>
    </row>
    <row r="17" spans="1:4" s="15" customFormat="1" ht="36" customHeight="1">
      <c r="A17" s="71">
        <v>3</v>
      </c>
      <c r="B17" s="72" t="s">
        <v>67</v>
      </c>
      <c r="C17" s="71">
        <v>2006</v>
      </c>
      <c r="D17" s="73">
        <v>0.007268518518518519</v>
      </c>
    </row>
    <row r="18" spans="1:6" s="10" customFormat="1" ht="36" customHeight="1">
      <c r="A18" s="66"/>
      <c r="B18" s="66"/>
      <c r="C18" s="66"/>
      <c r="D18" s="66"/>
      <c r="E18"/>
      <c r="F18"/>
    </row>
    <row r="19" spans="5:8" ht="36" customHeight="1">
      <c r="E19"/>
      <c r="F19"/>
      <c r="G19"/>
      <c r="H19"/>
    </row>
    <row r="20" spans="5:8" ht="36" customHeight="1">
      <c r="E20"/>
      <c r="F20"/>
      <c r="G20"/>
      <c r="H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7.140625" style="5" customWidth="1"/>
    <col min="2" max="2" width="47.8515625" style="5" customWidth="1"/>
    <col min="3" max="3" width="18.7109375" style="4" customWidth="1"/>
    <col min="4" max="4" width="12.7109375" style="4" customWidth="1"/>
    <col min="5" max="5" width="6.7109375" style="4" customWidth="1"/>
    <col min="6" max="6" width="12.7109375" style="4" customWidth="1"/>
    <col min="7" max="7" width="10.00390625" style="4" customWidth="1"/>
    <col min="8" max="8" width="12.7109375" style="4" customWidth="1"/>
    <col min="9" max="9" width="6.7109375" style="4" customWidth="1"/>
    <col min="10" max="10" width="12.28125" style="4" customWidth="1"/>
    <col min="11" max="11" width="12.8515625" style="4" customWidth="1"/>
    <col min="12" max="19" width="10.421875" style="4" customWidth="1"/>
    <col min="20" max="23" width="10.421875" style="5" customWidth="1"/>
    <col min="24" max="16384" width="11.421875" style="5" customWidth="1"/>
  </cols>
  <sheetData>
    <row r="1" spans="1:9" ht="30" customHeight="1">
      <c r="A1" s="80" t="s">
        <v>35</v>
      </c>
      <c r="B1" s="80"/>
      <c r="C1" s="80"/>
      <c r="D1" s="80"/>
      <c r="E1" s="80"/>
      <c r="F1" s="80"/>
      <c r="G1" s="80"/>
      <c r="H1" s="80"/>
      <c r="I1" s="80"/>
    </row>
    <row r="2" spans="1:9" ht="15.75">
      <c r="A2" s="81" t="s">
        <v>36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11"/>
      <c r="B3" s="11"/>
      <c r="C3" s="11"/>
      <c r="D3" s="11"/>
      <c r="E3" s="11"/>
      <c r="F3" s="11"/>
      <c r="G3" s="11"/>
      <c r="H3" s="11"/>
      <c r="I3" s="11"/>
    </row>
    <row r="4" spans="1:9" ht="15">
      <c r="A4" s="82" t="s">
        <v>8</v>
      </c>
      <c r="B4" s="82"/>
      <c r="C4" s="82"/>
      <c r="D4" s="82"/>
      <c r="E4" s="82"/>
      <c r="F4" s="82"/>
      <c r="G4" s="82"/>
      <c r="H4" s="82"/>
      <c r="I4" s="82"/>
    </row>
    <row r="5" ht="15">
      <c r="A5" s="4"/>
    </row>
    <row r="6" spans="1:23" ht="25.5" customHeight="1">
      <c r="A6" s="12" t="s">
        <v>9</v>
      </c>
      <c r="B6" s="13" t="s">
        <v>1</v>
      </c>
      <c r="C6" s="12" t="s">
        <v>10</v>
      </c>
      <c r="D6" s="83" t="s">
        <v>11</v>
      </c>
      <c r="E6" s="83"/>
      <c r="F6" s="83" t="s">
        <v>12</v>
      </c>
      <c r="G6" s="83"/>
      <c r="H6" s="83" t="s">
        <v>13</v>
      </c>
      <c r="I6" s="83"/>
      <c r="J6" s="12" t="s">
        <v>14</v>
      </c>
      <c r="K6" s="12" t="s">
        <v>50</v>
      </c>
      <c r="L6" s="18" t="s">
        <v>51</v>
      </c>
      <c r="M6" s="18" t="s">
        <v>52</v>
      </c>
      <c r="N6" s="18" t="s">
        <v>53</v>
      </c>
      <c r="O6" s="18" t="s">
        <v>54</v>
      </c>
      <c r="P6" s="18" t="s">
        <v>55</v>
      </c>
      <c r="Q6" s="18" t="s">
        <v>56</v>
      </c>
      <c r="R6" s="18" t="s">
        <v>57</v>
      </c>
      <c r="S6" s="18" t="s">
        <v>58</v>
      </c>
      <c r="T6" s="18" t="s">
        <v>59</v>
      </c>
      <c r="U6" s="18" t="s">
        <v>60</v>
      </c>
      <c r="V6" s="18" t="s">
        <v>61</v>
      </c>
      <c r="W6" s="18" t="s">
        <v>62</v>
      </c>
    </row>
    <row r="7" spans="1:23" s="15" customFormat="1" ht="30" customHeight="1">
      <c r="A7" s="14">
        <f aca="true" t="shared" si="0" ref="A7:A21">RANK(C7,C$7:C$22,1)</f>
        <v>1</v>
      </c>
      <c r="B7" s="15" t="str">
        <f>'Durchgangszeiten(Eingabe)'!A5</f>
        <v>Andreas Perstinger</v>
      </c>
      <c r="C7" s="16">
        <f>'Durchgangszeiten(Eingabe)'!N5</f>
        <v>0.042731481481481426</v>
      </c>
      <c r="D7" s="17">
        <f>'Durchgangszeiten(Eingabe)'!D5</f>
        <v>0.00752314814814814</v>
      </c>
      <c r="E7" s="14">
        <f aca="true" t="shared" si="1" ref="E7:E21">RANK(D7,D$7:D$22,1)</f>
        <v>1</v>
      </c>
      <c r="F7" s="17">
        <f>'Durchgangszeiten(Eingabe)'!H5-'Durchgangszeiten(Eingabe)'!F5</f>
        <v>0.026805555555555527</v>
      </c>
      <c r="G7" s="14">
        <f aca="true" t="shared" si="2" ref="G7:G21">RANK(F7,F$7:F$22,1)</f>
        <v>2</v>
      </c>
      <c r="H7" s="17">
        <f>'Durchgangszeiten(Eingabe)'!L5-'Durchgangszeiten(Eingabe)'!J5</f>
        <v>0.007870370370370416</v>
      </c>
      <c r="I7" s="14">
        <f aca="true" t="shared" si="3" ref="I7:I21">RANK(H7,H$7:H$22,1)</f>
        <v>1</v>
      </c>
      <c r="J7" s="17" t="s">
        <v>15</v>
      </c>
      <c r="K7" s="18">
        <v>1</v>
      </c>
      <c r="L7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4" s="15" customFormat="1" ht="25.5" customHeight="1">
      <c r="A8" s="14">
        <f t="shared" si="0"/>
        <v>2</v>
      </c>
      <c r="B8" s="15" t="str">
        <f>'Durchgangszeiten(Eingabe)'!A15</f>
        <v>Michael Schiffer</v>
      </c>
      <c r="C8" s="16">
        <f>'Durchgangszeiten(Eingabe)'!N15</f>
        <v>0.046527777777777724</v>
      </c>
      <c r="D8" s="17">
        <f>'Durchgangszeiten(Eingabe)'!D15</f>
        <v>0.009039351851851785</v>
      </c>
      <c r="E8" s="14">
        <f t="shared" si="1"/>
        <v>6</v>
      </c>
      <c r="F8" s="17">
        <f>'Durchgangszeiten(Eingabe)'!H15-'Durchgangszeiten(Eingabe)'!F15</f>
        <v>0.026296296296296262</v>
      </c>
      <c r="G8" s="14">
        <f t="shared" si="2"/>
        <v>1</v>
      </c>
      <c r="H8" s="17">
        <f>'Durchgangszeiten(Eingabe)'!L15-'Durchgangszeiten(Eingabe)'!J15</f>
        <v>0.01027777777777783</v>
      </c>
      <c r="I8" s="14">
        <f t="shared" si="3"/>
        <v>9</v>
      </c>
      <c r="J8" s="17" t="s">
        <v>15</v>
      </c>
      <c r="K8" s="18">
        <v>2</v>
      </c>
      <c r="L8" s="19">
        <v>0.0022685185185185182</v>
      </c>
      <c r="M8" s="19">
        <v>0.0021643518518518518</v>
      </c>
      <c r="N8" s="19">
        <v>0.002199074074074074</v>
      </c>
      <c r="O8" s="19">
        <v>0.0021874999999999998</v>
      </c>
      <c r="P8" s="19">
        <v>0.002199074074074074</v>
      </c>
      <c r="Q8" s="19">
        <v>0.0022222222222222222</v>
      </c>
      <c r="R8" s="19">
        <v>0.0021759259259259258</v>
      </c>
      <c r="S8" s="19">
        <v>0.002199074074074074</v>
      </c>
      <c r="T8" s="19">
        <v>0.0022453703703703702</v>
      </c>
      <c r="U8" s="19">
        <v>0.0021643518518518518</v>
      </c>
      <c r="V8" s="19">
        <v>0.0021643518518518518</v>
      </c>
      <c r="W8" s="19">
        <v>0.0021064814814814813</v>
      </c>
      <c r="X8" s="17"/>
    </row>
    <row r="9" spans="1:23" s="15" customFormat="1" ht="25.5" customHeight="1">
      <c r="A9" s="14">
        <f t="shared" si="0"/>
        <v>3</v>
      </c>
      <c r="B9" s="15" t="str">
        <f>'Durchgangszeiten(Eingabe)'!A12</f>
        <v>Oliver Rous - Johann Zsacsek</v>
      </c>
      <c r="C9" s="16">
        <f>'Durchgangszeiten(Eingabe)'!N12</f>
        <v>0.0477777777777777</v>
      </c>
      <c r="D9" s="17">
        <f>'Durchgangszeiten(Eingabe)'!D12</f>
        <v>0.008912037037037024</v>
      </c>
      <c r="E9" s="14">
        <f t="shared" si="1"/>
        <v>4</v>
      </c>
      <c r="F9" s="17">
        <f>'Durchgangszeiten(Eingabe)'!H12-'Durchgangszeiten(Eingabe)'!F12</f>
        <v>0.029328703703703662</v>
      </c>
      <c r="G9" s="14">
        <f t="shared" si="2"/>
        <v>4</v>
      </c>
      <c r="H9" s="17">
        <f>'Durchgangszeiten(Eingabe)'!L12-'Durchgangszeiten(Eingabe)'!J12</f>
        <v>0.009490740740740744</v>
      </c>
      <c r="I9" s="14">
        <f t="shared" si="3"/>
        <v>4</v>
      </c>
      <c r="J9" s="17" t="s">
        <v>48</v>
      </c>
      <c r="K9" s="18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4" s="15" customFormat="1" ht="25.5" customHeight="1">
      <c r="A10" s="14">
        <f t="shared" si="0"/>
        <v>4</v>
      </c>
      <c r="B10" s="15" t="str">
        <f>'Durchgangszeiten(Eingabe)'!A6</f>
        <v>Paul Richter</v>
      </c>
      <c r="C10" s="16">
        <f>'Durchgangszeiten(Eingabe)'!N6</f>
        <v>0.04876157407407411</v>
      </c>
      <c r="D10" s="17">
        <f>'Durchgangszeiten(Eingabe)'!D6</f>
        <v>0.009212962962962923</v>
      </c>
      <c r="E10" s="14">
        <f t="shared" si="1"/>
        <v>7</v>
      </c>
      <c r="F10" s="17">
        <f>'Durchgangszeiten(Eingabe)'!H6-'Durchgangszeiten(Eingabe)'!F6</f>
        <v>0.02918981481481464</v>
      </c>
      <c r="G10" s="14">
        <f t="shared" si="2"/>
        <v>3</v>
      </c>
      <c r="H10" s="17">
        <f>'Durchgangszeiten(Eingabe)'!L6-'Durchgangszeiten(Eingabe)'!J6</f>
        <v>0.009965277777777892</v>
      </c>
      <c r="I10" s="14">
        <f t="shared" si="3"/>
        <v>6</v>
      </c>
      <c r="J10" s="17" t="s">
        <v>15</v>
      </c>
      <c r="K10" s="18">
        <v>3</v>
      </c>
      <c r="L10" s="19">
        <v>0.002439814814814815</v>
      </c>
      <c r="M10" s="19">
        <v>0.0023993055555555556</v>
      </c>
      <c r="N10" s="19">
        <v>0.0023784722222222224</v>
      </c>
      <c r="O10" s="19">
        <v>0.002435185185185185</v>
      </c>
      <c r="P10" s="19">
        <v>0.0024641203703703704</v>
      </c>
      <c r="Q10" s="19">
        <v>0.002460648148148148</v>
      </c>
      <c r="R10" s="19">
        <v>0.002431712962962963</v>
      </c>
      <c r="S10" s="19">
        <v>0.0024976851851851853</v>
      </c>
      <c r="T10" s="19">
        <v>0.0024074074074074076</v>
      </c>
      <c r="U10" s="19">
        <v>0.0023888888888888887</v>
      </c>
      <c r="V10" s="19">
        <v>0.0024328703703703704</v>
      </c>
      <c r="W10" s="19">
        <v>0.0024537037037037036</v>
      </c>
      <c r="X10" s="19"/>
    </row>
    <row r="11" spans="1:25" s="15" customFormat="1" ht="25.5" customHeight="1">
      <c r="A11" s="14">
        <f t="shared" si="0"/>
        <v>5</v>
      </c>
      <c r="B11" s="15" t="str">
        <f>'Durchgangszeiten(Eingabe)'!A8</f>
        <v>Rudi Wurth – Buba</v>
      </c>
      <c r="C11" s="16">
        <f>'Durchgangszeiten(Eingabe)'!N8</f>
        <v>0.05116898148148141</v>
      </c>
      <c r="D11" s="17">
        <f>'Durchgangszeiten(Eingabe)'!D8</f>
        <v>0.009027777777777635</v>
      </c>
      <c r="E11" s="14">
        <f t="shared" si="1"/>
        <v>5</v>
      </c>
      <c r="F11" s="17">
        <f>'Durchgangszeiten(Eingabe)'!H8-'Durchgangszeiten(Eingabe)'!F8</f>
        <v>0.032766203703703756</v>
      </c>
      <c r="G11" s="14">
        <f t="shared" si="2"/>
        <v>7</v>
      </c>
      <c r="H11" s="17">
        <f>'Durchgangszeiten(Eingabe)'!L8-'Durchgangszeiten(Eingabe)'!J8</f>
        <v>0.00925925925925919</v>
      </c>
      <c r="I11" s="14">
        <f t="shared" si="3"/>
        <v>2</v>
      </c>
      <c r="J11" s="17" t="s">
        <v>48</v>
      </c>
      <c r="K11" s="18">
        <v>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1"/>
      <c r="Y11" s="21"/>
    </row>
    <row r="12" spans="1:25" s="15" customFormat="1" ht="25.5" customHeight="1">
      <c r="A12" s="14">
        <f t="shared" si="0"/>
        <v>6</v>
      </c>
      <c r="B12" s="15" t="str">
        <f>'Durchgangszeiten(Eingabe)'!A7</f>
        <v>Edgar Tiller</v>
      </c>
      <c r="C12" s="16">
        <f>'Durchgangszeiten(Eingabe)'!N7</f>
        <v>0.05184027777777778</v>
      </c>
      <c r="D12" s="17">
        <f>'Durchgangszeiten(Eingabe)'!D7</f>
        <v>0.008715277777777697</v>
      </c>
      <c r="E12" s="14">
        <f t="shared" si="1"/>
        <v>3</v>
      </c>
      <c r="F12" s="17">
        <f>'Durchgangszeiten(Eingabe)'!H7-'Durchgangszeiten(Eingabe)'!F7</f>
        <v>0.03287037037037044</v>
      </c>
      <c r="G12" s="14">
        <f t="shared" si="2"/>
        <v>8</v>
      </c>
      <c r="H12" s="17">
        <f>'Durchgangszeiten(Eingabe)'!L7-'Durchgangszeiten(Eingabe)'!J7</f>
        <v>0.009641203703703805</v>
      </c>
      <c r="I12" s="14">
        <f t="shared" si="3"/>
        <v>5</v>
      </c>
      <c r="J12" s="17" t="s">
        <v>15</v>
      </c>
      <c r="K12" s="18">
        <v>4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21"/>
    </row>
    <row r="13" spans="1:24" s="15" customFormat="1" ht="25.5" customHeight="1">
      <c r="A13" s="14">
        <f t="shared" si="0"/>
        <v>7</v>
      </c>
      <c r="B13" s="15" t="str">
        <f>'Durchgangszeiten(Eingabe)'!A14</f>
        <v>Alexander Heili</v>
      </c>
      <c r="C13" s="16">
        <f>'Durchgangszeiten(Eingabe)'!N14</f>
        <v>0.05195601851851839</v>
      </c>
      <c r="D13" s="17">
        <f>'Durchgangszeiten(Eingabe)'!D14</f>
        <v>0.008495370370370292</v>
      </c>
      <c r="E13" s="14">
        <f t="shared" si="1"/>
        <v>2</v>
      </c>
      <c r="F13" s="17">
        <f>'Durchgangszeiten(Eingabe)'!H14-'Durchgangszeiten(Eingabe)'!F14</f>
        <v>0.03374999999999995</v>
      </c>
      <c r="G13" s="14">
        <f t="shared" si="2"/>
        <v>10</v>
      </c>
      <c r="H13" s="17">
        <f>'Durchgangszeiten(Eingabe)'!L14-'Durchgangszeiten(Eingabe)'!J14</f>
        <v>0.009317129629629606</v>
      </c>
      <c r="I13" s="14">
        <f t="shared" si="3"/>
        <v>3</v>
      </c>
      <c r="J13" s="17" t="s">
        <v>15</v>
      </c>
      <c r="K13" s="18">
        <v>5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7"/>
    </row>
    <row r="14" spans="1:23" s="15" customFormat="1" ht="25.5" customHeight="1">
      <c r="A14" s="14">
        <f t="shared" si="0"/>
        <v>8</v>
      </c>
      <c r="B14" s="15" t="str">
        <f>'Durchgangszeiten(Eingabe)'!A10</f>
        <v>Harald Kaufmann</v>
      </c>
      <c r="C14" s="16">
        <f>'Durchgangszeiten(Eingabe)'!N10</f>
        <v>0.05265046296296283</v>
      </c>
      <c r="D14" s="17">
        <f>'Durchgangszeiten(Eingabe)'!D10</f>
        <v>0.00925925925925919</v>
      </c>
      <c r="E14" s="14">
        <f t="shared" si="1"/>
        <v>8</v>
      </c>
      <c r="F14" s="17">
        <f>'Durchgangszeiten(Eingabe)'!H10-'Durchgangszeiten(Eingabe)'!F10</f>
        <v>0.032361111111111174</v>
      </c>
      <c r="G14" s="14">
        <f t="shared" si="2"/>
        <v>6</v>
      </c>
      <c r="H14" s="17">
        <f>'Durchgangszeiten(Eingabe)'!L10-'Durchgangszeiten(Eingabe)'!J10</f>
        <v>0.010277777777777719</v>
      </c>
      <c r="I14" s="14">
        <f t="shared" si="3"/>
        <v>8</v>
      </c>
      <c r="J14" s="17" t="s">
        <v>15</v>
      </c>
      <c r="K14" s="18">
        <v>6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4" s="15" customFormat="1" ht="25.5" customHeight="1">
      <c r="A15" s="14">
        <f t="shared" si="0"/>
        <v>9</v>
      </c>
      <c r="B15" s="15" t="str">
        <f>'Durchgangszeiten(Eingabe)'!A17</f>
        <v>Bernd Höfinger</v>
      </c>
      <c r="C15" s="16">
        <f>'Durchgangszeiten(Eingabe)'!N17</f>
        <v>0.05299768518518522</v>
      </c>
      <c r="D15" s="17">
        <f>'Durchgangszeiten(Eingabe)'!D17</f>
        <v>0.00967592592592581</v>
      </c>
      <c r="E15" s="14">
        <f t="shared" si="1"/>
        <v>12</v>
      </c>
      <c r="F15" s="17">
        <f>'Durchgangszeiten(Eingabe)'!H17-'Durchgangszeiten(Eingabe)'!F17</f>
        <v>0.03196759259259263</v>
      </c>
      <c r="G15" s="14">
        <f t="shared" si="2"/>
        <v>5</v>
      </c>
      <c r="H15" s="17">
        <f>'Durchgangszeiten(Eingabe)'!L17-'Durchgangszeiten(Eingabe)'!J17</f>
        <v>0.010347222222222285</v>
      </c>
      <c r="I15" s="14">
        <f t="shared" si="3"/>
        <v>10</v>
      </c>
      <c r="J15" s="17" t="s">
        <v>15</v>
      </c>
      <c r="K15" s="18">
        <v>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7"/>
    </row>
    <row r="16" spans="1:24" s="15" customFormat="1" ht="25.5" customHeight="1">
      <c r="A16" s="14">
        <f t="shared" si="0"/>
        <v>10</v>
      </c>
      <c r="B16" s="15" t="str">
        <f>'Durchgangszeiten(Eingabe)'!A19</f>
        <v>Christian Gruber</v>
      </c>
      <c r="C16" s="16">
        <f>'Durchgangszeiten(Eingabe)'!N19</f>
        <v>0.053726851851851776</v>
      </c>
      <c r="D16" s="17">
        <f>'Durchgangszeiten(Eingabe)'!D19</f>
        <v>0.009328703703703645</v>
      </c>
      <c r="E16" s="14">
        <f t="shared" si="1"/>
        <v>9</v>
      </c>
      <c r="F16" s="17">
        <f>'Durchgangszeiten(Eingabe)'!H19-'Durchgangszeiten(Eingabe)'!F19</f>
        <v>0.033506944444444464</v>
      </c>
      <c r="G16" s="14">
        <f t="shared" si="2"/>
        <v>9</v>
      </c>
      <c r="H16" s="17">
        <f>'Durchgangszeiten(Eingabe)'!L19-'Durchgangszeiten(Eingabe)'!J19</f>
        <v>0.010439814814814707</v>
      </c>
      <c r="I16" s="14">
        <f t="shared" si="3"/>
        <v>11</v>
      </c>
      <c r="J16" s="17" t="s">
        <v>16</v>
      </c>
      <c r="K16" s="18">
        <v>8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7"/>
    </row>
    <row r="17" spans="1:23" s="15" customFormat="1" ht="25.5" customHeight="1">
      <c r="A17" s="14">
        <f t="shared" si="0"/>
        <v>11</v>
      </c>
      <c r="B17" s="15" t="str">
        <f>'Durchgangszeiten(Eingabe)'!A9</f>
        <v>Franz Heily</v>
      </c>
      <c r="C17" s="16">
        <f>'Durchgangszeiten(Eingabe)'!N9</f>
        <v>0.05440972222222218</v>
      </c>
      <c r="D17" s="17">
        <f>'Durchgangszeiten(Eingabe)'!D9</f>
        <v>0.009409722222222139</v>
      </c>
      <c r="E17" s="14">
        <f t="shared" si="1"/>
        <v>10</v>
      </c>
      <c r="F17" s="17">
        <f>'Durchgangszeiten(Eingabe)'!H9-'Durchgangszeiten(Eingabe)'!F9</f>
        <v>0.033807870370370474</v>
      </c>
      <c r="G17" s="14">
        <f t="shared" si="2"/>
        <v>11</v>
      </c>
      <c r="H17" s="17">
        <f>'Durchgangszeiten(Eingabe)'!L9-'Durchgangszeiten(Eingabe)'!J9</f>
        <v>0.010972222222222272</v>
      </c>
      <c r="I17" s="14">
        <f t="shared" si="3"/>
        <v>12</v>
      </c>
      <c r="J17" s="17" t="s">
        <v>15</v>
      </c>
      <c r="K17" s="18">
        <v>9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15" customFormat="1" ht="25.5" customHeight="1">
      <c r="A18" s="14">
        <f t="shared" si="0"/>
        <v>12</v>
      </c>
      <c r="B18" s="15" t="str">
        <f>'Durchgangszeiten(Eingabe)'!A11</f>
        <v>Chris Kraus</v>
      </c>
      <c r="C18" s="16">
        <f>'Durchgangszeiten(Eingabe)'!N11</f>
        <v>0.054629629629629584</v>
      </c>
      <c r="D18" s="17">
        <f>'Durchgangszeiten(Eingabe)'!D11</f>
        <v>0.009583333333333277</v>
      </c>
      <c r="E18" s="14">
        <f t="shared" si="1"/>
        <v>11</v>
      </c>
      <c r="F18" s="17">
        <f>'Durchgangszeiten(Eingabe)'!H11-'Durchgangszeiten(Eingabe)'!F11</f>
        <v>0.034652777777777866</v>
      </c>
      <c r="G18" s="14">
        <f t="shared" si="2"/>
        <v>12</v>
      </c>
      <c r="H18" s="17">
        <f>'Durchgangszeiten(Eingabe)'!L11-'Durchgangszeiten(Eingabe)'!J11</f>
        <v>0.01012731481481488</v>
      </c>
      <c r="I18" s="14">
        <f t="shared" si="3"/>
        <v>7</v>
      </c>
      <c r="J18" s="17" t="s">
        <v>15</v>
      </c>
      <c r="K18" s="18">
        <v>10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4" s="15" customFormat="1" ht="25.5" customHeight="1">
      <c r="A19" s="14">
        <f t="shared" si="0"/>
        <v>13</v>
      </c>
      <c r="B19" s="15" t="str">
        <f>'Durchgangszeiten(Eingabe)'!A16</f>
        <v>Thomas Gössl</v>
      </c>
      <c r="C19" s="16">
        <f>'Durchgangszeiten(Eingabe)'!N16</f>
        <v>0.06412037037037033</v>
      </c>
      <c r="D19" s="17">
        <f>'Durchgangszeiten(Eingabe)'!D16</f>
        <v>0.011064814814814694</v>
      </c>
      <c r="E19" s="14">
        <f t="shared" si="1"/>
        <v>13</v>
      </c>
      <c r="F19" s="17">
        <f>'Durchgangszeiten(Eingabe)'!H16-'Durchgangszeiten(Eingabe)'!F16</f>
        <v>0.039270833333333366</v>
      </c>
      <c r="G19" s="14">
        <f t="shared" si="2"/>
        <v>13</v>
      </c>
      <c r="H19" s="17">
        <f>'Durchgangszeiten(Eingabe)'!L16-'Durchgangszeiten(Eingabe)'!J16</f>
        <v>0.01273148148148151</v>
      </c>
      <c r="I19" s="14">
        <f t="shared" si="3"/>
        <v>14</v>
      </c>
      <c r="J19" s="17" t="s">
        <v>15</v>
      </c>
      <c r="K19" s="18">
        <v>11</v>
      </c>
      <c r="L19" s="19">
        <v>0.0030752314814814813</v>
      </c>
      <c r="M19" s="19">
        <v>0.0031249999999999997</v>
      </c>
      <c r="N19" s="19">
        <v>0.003167824074074074</v>
      </c>
      <c r="O19" s="19">
        <v>0.0032604166666666667</v>
      </c>
      <c r="P19" s="19">
        <v>0.0032569444444444443</v>
      </c>
      <c r="Q19" s="19">
        <v>0.0032245370370370375</v>
      </c>
      <c r="R19" s="19">
        <v>0.0033576388888888887</v>
      </c>
      <c r="S19" s="19">
        <v>0.003351851851851852</v>
      </c>
      <c r="T19" s="19">
        <v>0.0033472222222222224</v>
      </c>
      <c r="U19" s="19">
        <v>0.0034803240740740745</v>
      </c>
      <c r="V19" s="19">
        <v>0.003278935185185185</v>
      </c>
      <c r="W19" s="19">
        <v>0.0033240740740740743</v>
      </c>
      <c r="X19" s="17"/>
    </row>
    <row r="20" spans="1:23" s="15" customFormat="1" ht="25.5" customHeight="1">
      <c r="A20" s="14">
        <f t="shared" si="0"/>
        <v>14</v>
      </c>
      <c r="B20" s="15" t="str">
        <f>'Durchgangszeiten(Eingabe)'!A13</f>
        <v>Christian Schmid</v>
      </c>
      <c r="C20" s="16">
        <f>'Durchgangszeiten(Eingabe)'!N13</f>
        <v>0.0674999999999999</v>
      </c>
      <c r="D20" s="17">
        <f>'Durchgangszeiten(Eingabe)'!D13</f>
        <v>0.012187499999999907</v>
      </c>
      <c r="E20" s="14">
        <f t="shared" si="1"/>
        <v>15</v>
      </c>
      <c r="F20" s="17">
        <f>'Durchgangszeiten(Eingabe)'!H13-'Durchgangszeiten(Eingabe)'!F13</f>
        <v>0.0408101851851852</v>
      </c>
      <c r="G20" s="14">
        <f t="shared" si="2"/>
        <v>14</v>
      </c>
      <c r="H20" s="17">
        <f>'Durchgangszeiten(Eingabe)'!L13-'Durchgangszeiten(Eingabe)'!J13</f>
        <v>0.014212962962962927</v>
      </c>
      <c r="I20" s="14">
        <f t="shared" si="3"/>
        <v>15</v>
      </c>
      <c r="J20" s="17" t="s">
        <v>15</v>
      </c>
      <c r="K20" s="18">
        <v>12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4" s="15" customFormat="1" ht="25.5" customHeight="1">
      <c r="A21" s="14">
        <f t="shared" si="0"/>
        <v>15</v>
      </c>
      <c r="B21" s="15" t="str">
        <f>'Durchgangszeiten(Eingabe)'!A18</f>
        <v>Martin Gruber - Daniela Di Salvo</v>
      </c>
      <c r="C21" s="16">
        <f>'Durchgangszeiten(Eingabe)'!N18</f>
        <v>0.07608796296296283</v>
      </c>
      <c r="D21" s="17">
        <f>'Durchgangszeiten(Eingabe)'!D18</f>
        <v>0.011967592592592502</v>
      </c>
      <c r="E21" s="14">
        <f t="shared" si="1"/>
        <v>14</v>
      </c>
      <c r="F21" s="17">
        <f>'Durchgangszeiten(Eingabe)'!H18-'Durchgangszeiten(Eingabe)'!F18</f>
        <v>0.05150462962962965</v>
      </c>
      <c r="G21" s="14">
        <f t="shared" si="2"/>
        <v>15</v>
      </c>
      <c r="H21" s="17">
        <f>'Durchgangszeiten(Eingabe)'!L18-'Durchgangszeiten(Eingabe)'!J18</f>
        <v>0.012534722222222183</v>
      </c>
      <c r="I21" s="14">
        <f t="shared" si="3"/>
        <v>13</v>
      </c>
      <c r="J21" s="17" t="s">
        <v>49</v>
      </c>
      <c r="K21" s="18">
        <v>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7"/>
    </row>
    <row r="22" spans="1:24" s="15" customFormat="1" ht="25.5" customHeight="1">
      <c r="A22" s="14"/>
      <c r="C22" s="16"/>
      <c r="D22" s="17"/>
      <c r="E22" s="14"/>
      <c r="F22" s="17"/>
      <c r="G22" s="14"/>
      <c r="H22" s="17"/>
      <c r="I22" s="14"/>
      <c r="J22" s="17"/>
      <c r="K22" s="18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9" ht="25.5" customHeight="1">
      <c r="A23" s="22" t="s">
        <v>83</v>
      </c>
      <c r="C23" s="23"/>
      <c r="D23" s="24"/>
      <c r="E23" s="25"/>
      <c r="F23" s="26"/>
      <c r="G23" s="25"/>
      <c r="H23" s="24"/>
      <c r="I23" s="25"/>
    </row>
    <row r="24" spans="1:9" ht="25.5" customHeight="1">
      <c r="A24" s="22" t="s">
        <v>86</v>
      </c>
      <c r="C24" s="23"/>
      <c r="D24" s="24"/>
      <c r="E24" s="25"/>
      <c r="F24" s="26"/>
      <c r="G24" s="25"/>
      <c r="H24" s="24"/>
      <c r="I24" s="25"/>
    </row>
    <row r="25" spans="1:9" ht="25.5" customHeight="1">
      <c r="A25" s="25"/>
      <c r="C25" s="23"/>
      <c r="D25" s="24"/>
      <c r="E25" s="25"/>
      <c r="F25" s="26"/>
      <c r="G25" s="25"/>
      <c r="H25" s="24"/>
      <c r="I25" s="25"/>
    </row>
    <row r="26" spans="1:9" ht="25.5" customHeight="1">
      <c r="A26" s="22" t="s">
        <v>17</v>
      </c>
      <c r="C26" s="23"/>
      <c r="D26" s="24"/>
      <c r="E26" s="25"/>
      <c r="F26" s="26"/>
      <c r="G26" s="25"/>
      <c r="H26" s="24"/>
      <c r="I26" s="25"/>
    </row>
    <row r="27" spans="1:9" ht="25.5" customHeight="1">
      <c r="A27" s="25"/>
      <c r="C27" s="23"/>
      <c r="D27" s="24"/>
      <c r="E27" s="25"/>
      <c r="F27" s="26"/>
      <c r="G27" s="25"/>
      <c r="H27" s="24"/>
      <c r="I27" s="25"/>
    </row>
    <row r="28" spans="1:9" ht="25.5" customHeight="1">
      <c r="A28" s="25"/>
      <c r="C28" s="23"/>
      <c r="D28" s="24"/>
      <c r="E28" s="25"/>
      <c r="F28" s="26"/>
      <c r="G28" s="25"/>
      <c r="H28" s="24"/>
      <c r="I28" s="25"/>
    </row>
    <row r="29" spans="1:9" ht="25.5" customHeight="1">
      <c r="A29" s="25"/>
      <c r="C29" s="23"/>
      <c r="D29" s="24"/>
      <c r="E29" s="25"/>
      <c r="F29" s="26"/>
      <c r="G29" s="25"/>
      <c r="H29" s="24"/>
      <c r="I29" s="25"/>
    </row>
    <row r="30" spans="1:9" ht="25.5" customHeight="1">
      <c r="A30" s="25"/>
      <c r="C30" s="23"/>
      <c r="D30" s="24"/>
      <c r="E30" s="25"/>
      <c r="F30" s="26"/>
      <c r="G30" s="25"/>
      <c r="H30" s="24"/>
      <c r="I30" s="25"/>
    </row>
    <row r="31" spans="1:9" ht="25.5" customHeight="1">
      <c r="A31" s="25"/>
      <c r="C31" s="23"/>
      <c r="D31" s="24"/>
      <c r="E31" s="25"/>
      <c r="F31" s="26"/>
      <c r="G31" s="25"/>
      <c r="H31" s="24"/>
      <c r="I31" s="25"/>
    </row>
    <row r="32" spans="1:9" ht="25.5" customHeight="1">
      <c r="A32" s="25"/>
      <c r="C32" s="23"/>
      <c r="D32" s="24"/>
      <c r="E32" s="25"/>
      <c r="F32" s="26"/>
      <c r="G32" s="25"/>
      <c r="H32" s="24"/>
      <c r="I32" s="25"/>
    </row>
    <row r="33" spans="1:9" ht="25.5" customHeight="1">
      <c r="A33" s="25"/>
      <c r="C33" s="23"/>
      <c r="D33" s="24"/>
      <c r="E33" s="25"/>
      <c r="F33" s="26"/>
      <c r="G33" s="25"/>
      <c r="H33" s="24"/>
      <c r="I33" s="25"/>
    </row>
    <row r="34" spans="1:9" ht="25.5" customHeight="1">
      <c r="A34" s="25"/>
      <c r="C34" s="23"/>
      <c r="D34" s="24"/>
      <c r="E34" s="25"/>
      <c r="F34" s="26"/>
      <c r="G34" s="25"/>
      <c r="H34" s="24"/>
      <c r="I34" s="25"/>
    </row>
    <row r="35" spans="1:9" ht="25.5" customHeight="1">
      <c r="A35" s="25"/>
      <c r="C35" s="23"/>
      <c r="D35" s="24"/>
      <c r="E35" s="25"/>
      <c r="F35" s="26"/>
      <c r="G35" s="25"/>
      <c r="H35" s="24"/>
      <c r="I35" s="25"/>
    </row>
    <row r="36" spans="1:9" ht="25.5" customHeight="1">
      <c r="A36" s="25"/>
      <c r="C36" s="23"/>
      <c r="D36" s="24"/>
      <c r="E36" s="25"/>
      <c r="F36" s="26"/>
      <c r="G36" s="25"/>
      <c r="H36" s="24"/>
      <c r="I36" s="25"/>
    </row>
    <row r="37" spans="1:9" ht="25.5" customHeight="1">
      <c r="A37" s="25"/>
      <c r="C37" s="23"/>
      <c r="D37" s="24"/>
      <c r="E37" s="25"/>
      <c r="F37" s="26"/>
      <c r="G37" s="25"/>
      <c r="H37" s="24"/>
      <c r="I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  <row r="45" ht="15">
      <c r="A45" s="25"/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  <row r="51" ht="15">
      <c r="A51" s="25"/>
    </row>
    <row r="52" ht="15">
      <c r="A52" s="25"/>
    </row>
    <row r="53" ht="15">
      <c r="A53" s="25"/>
    </row>
    <row r="54" ht="15">
      <c r="A54" s="25"/>
    </row>
    <row r="55" ht="15">
      <c r="A55" s="25"/>
    </row>
    <row r="56" ht="15">
      <c r="A56" s="25"/>
    </row>
    <row r="57" ht="15">
      <c r="A57" s="25"/>
    </row>
    <row r="58" ht="15">
      <c r="A58" s="25"/>
    </row>
    <row r="59" ht="15">
      <c r="A59" s="25"/>
    </row>
    <row r="60" ht="15">
      <c r="A60" s="25"/>
    </row>
    <row r="61" ht="15">
      <c r="A61" s="25"/>
    </row>
    <row r="62" ht="15">
      <c r="A62" s="25"/>
    </row>
    <row r="63" ht="15">
      <c r="A63" s="25"/>
    </row>
    <row r="64" ht="15">
      <c r="A64" s="25"/>
    </row>
    <row r="65" ht="15">
      <c r="A65" s="25"/>
    </row>
    <row r="66" ht="15">
      <c r="A66" s="25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zoomScalePageLayoutView="0" workbookViewId="0" topLeftCell="A1">
      <selection activeCell="A6" sqref="A6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8.421875" style="0" customWidth="1"/>
    <col min="5" max="5" width="4.8515625" style="0" customWidth="1"/>
    <col min="6" max="6" width="12.57421875" style="0" customWidth="1"/>
    <col min="7" max="7" width="9.8515625" style="0" customWidth="1"/>
  </cols>
  <sheetData>
    <row r="1" spans="1:21" s="5" customFormat="1" ht="15" customHeight="1">
      <c r="A1" s="84" t="s">
        <v>18</v>
      </c>
      <c r="B1" s="84"/>
      <c r="C1" s="84"/>
      <c r="D1" s="84"/>
      <c r="E1" s="84"/>
      <c r="F1" s="84"/>
      <c r="G1" s="8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15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9" customFormat="1" ht="23.25" customHeight="1">
      <c r="A3" s="27" t="s">
        <v>9</v>
      </c>
      <c r="B3" s="28" t="s">
        <v>1</v>
      </c>
      <c r="C3" s="27" t="s">
        <v>10</v>
      </c>
      <c r="D3" s="85" t="s">
        <v>19</v>
      </c>
      <c r="E3" s="85"/>
      <c r="F3" s="85" t="s">
        <v>20</v>
      </c>
      <c r="G3" s="8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5" customFormat="1" ht="26.25" customHeight="1">
      <c r="A4" s="18">
        <f aca="true" t="shared" si="0" ref="A4:A18">RANK(C4,C$4:C$19,1)</f>
        <v>1</v>
      </c>
      <c r="B4" s="15" t="str">
        <f>'Durchgangszeiten(Eingabe)'!A12</f>
        <v>Oliver Rous - Johann Zsacsek</v>
      </c>
      <c r="C4" s="17">
        <f aca="true" t="shared" si="1" ref="C4:C18">D4+F4</f>
        <v>4.6296296296266526E-05</v>
      </c>
      <c r="D4" s="17">
        <f>'Durchgangszeiten(Eingabe)'!F12-'Durchgangszeiten(Eingabe)'!C12</f>
        <v>4.6296296296266526E-05</v>
      </c>
      <c r="E4" s="18">
        <f aca="true" t="shared" si="2" ref="E4:E18">RANK(D4,D$4:D$19,1)</f>
        <v>1</v>
      </c>
      <c r="F4" s="17">
        <f>'Durchgangszeiten(Eingabe)'!J12-'Durchgangszeiten(Eingabe)'!H12</f>
        <v>0</v>
      </c>
      <c r="G4" s="18">
        <f aca="true" t="shared" si="3" ref="G4:G18">RANK(F4,F$4:F$18,1)</f>
        <v>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5" customFormat="1" ht="26.25" customHeight="1">
      <c r="A5" s="18">
        <f t="shared" si="0"/>
        <v>2</v>
      </c>
      <c r="B5" s="15" t="str">
        <f>'Durchgangszeiten(Eingabe)'!A18</f>
        <v>Martin Gruber - Daniela Di Salvo</v>
      </c>
      <c r="C5" s="17">
        <f t="shared" si="1"/>
        <v>8.101851851849418E-05</v>
      </c>
      <c r="D5" s="17">
        <f>'Durchgangszeiten(Eingabe)'!F18-'Durchgangszeiten(Eingabe)'!C18</f>
        <v>6.94444444444553E-05</v>
      </c>
      <c r="E5" s="18">
        <f t="shared" si="2"/>
        <v>2</v>
      </c>
      <c r="F5" s="17">
        <f>'Durchgangszeiten(Eingabe)'!J18-'Durchgangszeiten(Eingabe)'!H18</f>
        <v>1.1574074074038876E-05</v>
      </c>
      <c r="G5" s="18">
        <f t="shared" si="3"/>
        <v>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7" s="10" customFormat="1" ht="26.25" customHeight="1">
      <c r="A6" s="18">
        <f t="shared" si="0"/>
        <v>3</v>
      </c>
      <c r="B6" s="15" t="str">
        <f>'Durchgangszeiten(Eingabe)'!A8</f>
        <v>Rudi Wurth – Buba</v>
      </c>
      <c r="C6" s="17">
        <f t="shared" si="1"/>
        <v>0.00011574074074083285</v>
      </c>
      <c r="D6" s="17">
        <f>'Durchgangszeiten(Eingabe)'!F8-'Durchgangszeiten(Eingabe)'!C8</f>
        <v>0.00011574074074083285</v>
      </c>
      <c r="E6" s="18">
        <f t="shared" si="2"/>
        <v>3</v>
      </c>
      <c r="F6" s="17">
        <f>'Durchgangszeiten(Eingabe)'!J8-'Durchgangszeiten(Eingabe)'!H8</f>
        <v>0</v>
      </c>
      <c r="G6" s="18">
        <f t="shared" si="3"/>
        <v>1</v>
      </c>
    </row>
    <row r="7" spans="1:7" s="10" customFormat="1" ht="26.25" customHeight="1">
      <c r="A7" s="18">
        <f t="shared" si="0"/>
        <v>4</v>
      </c>
      <c r="B7" s="15" t="str">
        <f>'Durchgangszeiten(Eingabe)'!A9</f>
        <v>Franz Heily</v>
      </c>
      <c r="C7" s="17">
        <f t="shared" si="1"/>
        <v>0.00021990740740729375</v>
      </c>
      <c r="D7" s="17">
        <f>'Durchgangszeiten(Eingabe)'!F9-'Durchgangszeiten(Eingabe)'!C9</f>
        <v>0.00015046296296294948</v>
      </c>
      <c r="E7" s="18">
        <f t="shared" si="2"/>
        <v>4</v>
      </c>
      <c r="F7" s="17">
        <f>'Durchgangszeiten(Eingabe)'!J9-'Durchgangszeiten(Eingabe)'!H9</f>
        <v>6.944444444434428E-05</v>
      </c>
      <c r="G7" s="18">
        <f t="shared" si="3"/>
        <v>5</v>
      </c>
    </row>
    <row r="8" spans="1:7" s="10" customFormat="1" ht="26.25" customHeight="1">
      <c r="A8" s="18">
        <f t="shared" si="0"/>
        <v>5</v>
      </c>
      <c r="B8" s="15" t="str">
        <f>'Durchgangszeiten(Eingabe)'!A11</f>
        <v>Chris Kraus</v>
      </c>
      <c r="C8" s="17">
        <f t="shared" si="1"/>
        <v>0.0002662037037035603</v>
      </c>
      <c r="D8" s="17">
        <f>'Durchgangszeiten(Eingabe)'!F11-'Durchgangszeiten(Eingabe)'!C11</f>
        <v>0.00017361111111102723</v>
      </c>
      <c r="E8" s="18">
        <f t="shared" si="2"/>
        <v>5</v>
      </c>
      <c r="F8" s="17">
        <f>'Durchgangszeiten(Eingabe)'!J11-'Durchgangszeiten(Eingabe)'!H11</f>
        <v>9.259259259253305E-05</v>
      </c>
      <c r="G8" s="18">
        <f t="shared" si="3"/>
        <v>6</v>
      </c>
    </row>
    <row r="9" spans="1:21" s="15" customFormat="1" ht="26.25" customHeight="1">
      <c r="A9" s="18">
        <f t="shared" si="0"/>
        <v>6</v>
      </c>
      <c r="B9" s="15" t="str">
        <f>'Durchgangszeiten(Eingabe)'!A13</f>
        <v>Christian Schmid</v>
      </c>
      <c r="C9" s="17">
        <f t="shared" si="1"/>
        <v>0.0002893518518518601</v>
      </c>
      <c r="D9" s="17">
        <f>'Durchgangszeiten(Eingabe)'!F13-'Durchgangszeiten(Eingabe)'!C13</f>
        <v>0.0002893518518518601</v>
      </c>
      <c r="E9" s="18">
        <f t="shared" si="2"/>
        <v>9</v>
      </c>
      <c r="F9" s="17">
        <f>'Durchgangszeiten(Eingabe)'!J13-'Durchgangszeiten(Eingabe)'!H13</f>
        <v>0</v>
      </c>
      <c r="G9" s="18">
        <f t="shared" si="3"/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7" s="10" customFormat="1" ht="26.25" customHeight="1">
      <c r="A10" s="18">
        <f t="shared" si="0"/>
        <v>7</v>
      </c>
      <c r="B10" s="15" t="str">
        <f>'Durchgangszeiten(Eingabe)'!A14</f>
        <v>Alexander Heili</v>
      </c>
      <c r="C10" s="17">
        <f t="shared" si="1"/>
        <v>0.000393518518518543</v>
      </c>
      <c r="D10" s="17">
        <f>'Durchgangszeiten(Eingabe)'!F14-'Durchgangszeiten(Eingabe)'!C14</f>
        <v>0.0002083333333333659</v>
      </c>
      <c r="E10" s="18">
        <f t="shared" si="2"/>
        <v>6</v>
      </c>
      <c r="F10" s="17">
        <f>'Durchgangszeiten(Eingabe)'!J14-'Durchgangszeiten(Eingabe)'!H14</f>
        <v>0.00018518518518517713</v>
      </c>
      <c r="G10" s="18">
        <f t="shared" si="3"/>
        <v>8</v>
      </c>
    </row>
    <row r="11" spans="1:21" s="15" customFormat="1" ht="26.25" customHeight="1">
      <c r="A11" s="18">
        <f t="shared" si="0"/>
        <v>8</v>
      </c>
      <c r="B11" s="15" t="str">
        <f>'Durchgangszeiten(Eingabe)'!A6</f>
        <v>Paul Richter</v>
      </c>
      <c r="C11" s="17">
        <f t="shared" si="1"/>
        <v>0.00039351851851865405</v>
      </c>
      <c r="D11" s="17">
        <f>'Durchgangszeiten(Eingabe)'!F6-'Durchgangszeiten(Eingabe)'!C6</f>
        <v>0.0002083333333333659</v>
      </c>
      <c r="E11" s="18">
        <f t="shared" si="2"/>
        <v>6</v>
      </c>
      <c r="F11" s="17">
        <f>'Durchgangszeiten(Eingabe)'!J6-'Durchgangszeiten(Eingabe)'!H6</f>
        <v>0.00018518518518528815</v>
      </c>
      <c r="G11" s="18">
        <f t="shared" si="3"/>
        <v>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7" s="10" customFormat="1" ht="26.25" customHeight="1">
      <c r="A12" s="18">
        <f t="shared" si="0"/>
        <v>9</v>
      </c>
      <c r="B12" s="15" t="str">
        <f>'Durchgangszeiten(Eingabe)'!A19</f>
        <v>Christian Gruber</v>
      </c>
      <c r="C12" s="17">
        <f t="shared" si="1"/>
        <v>0.00045138888888895945</v>
      </c>
      <c r="D12" s="17">
        <f>'Durchgangszeiten(Eingabe)'!F19-'Durchgangszeiten(Eingabe)'!C19</f>
        <v>0.00031250000000004885</v>
      </c>
      <c r="E12" s="18">
        <f t="shared" si="2"/>
        <v>11</v>
      </c>
      <c r="F12" s="17">
        <f>'Durchgangszeiten(Eingabe)'!J19-'Durchgangszeiten(Eingabe)'!H19</f>
        <v>0.0001388888888889106</v>
      </c>
      <c r="G12" s="18">
        <f t="shared" si="3"/>
        <v>7</v>
      </c>
    </row>
    <row r="13" spans="1:21" s="10" customFormat="1" ht="26.25" customHeight="1">
      <c r="A13" s="18">
        <f t="shared" si="0"/>
        <v>10</v>
      </c>
      <c r="B13" s="15" t="str">
        <f>'Durchgangszeiten(Eingabe)'!A5</f>
        <v>Andreas Perstinger</v>
      </c>
      <c r="C13" s="17">
        <f t="shared" si="1"/>
        <v>0.0005324074074073426</v>
      </c>
      <c r="D13" s="17">
        <f>'Durchgangszeiten(Eingabe)'!F5-'Durchgangszeiten(Eingabe)'!C5</f>
        <v>0.00030092592592589895</v>
      </c>
      <c r="E13" s="18">
        <f t="shared" si="2"/>
        <v>10</v>
      </c>
      <c r="F13" s="17">
        <f>'Durchgangszeiten(Eingabe)'!J5-'Durchgangszeiten(Eingabe)'!H5</f>
        <v>0.00023148148148144365</v>
      </c>
      <c r="G13" s="18">
        <f t="shared" si="3"/>
        <v>10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7" s="10" customFormat="1" ht="26.25" customHeight="1">
      <c r="A14" s="18">
        <f t="shared" si="0"/>
        <v>11</v>
      </c>
      <c r="B14" s="15" t="str">
        <f>'Durchgangszeiten(Eingabe)'!A7</f>
        <v>Edgar Tiller</v>
      </c>
      <c r="C14" s="17">
        <f t="shared" si="1"/>
        <v>0.0006134259259258368</v>
      </c>
      <c r="D14" s="17">
        <f>'Durchgangszeiten(Eingabe)'!F7-'Durchgangszeiten(Eingabe)'!C7</f>
        <v>0.00024305555555559355</v>
      </c>
      <c r="E14" s="18">
        <f t="shared" si="2"/>
        <v>8</v>
      </c>
      <c r="F14" s="17">
        <f>'Durchgangszeiten(Eingabe)'!J7-'Durchgangszeiten(Eingabe)'!H7</f>
        <v>0.00037037037037024323</v>
      </c>
      <c r="G14" s="18">
        <f t="shared" si="3"/>
        <v>12</v>
      </c>
    </row>
    <row r="15" spans="1:7" s="10" customFormat="1" ht="26.25" customHeight="1">
      <c r="A15" s="18">
        <f t="shared" si="0"/>
        <v>13</v>
      </c>
      <c r="B15" s="15" t="str">
        <f>'Durchgangszeiten(Eingabe)'!A15</f>
        <v>Michael Schiffer</v>
      </c>
      <c r="C15" s="17">
        <f t="shared" si="1"/>
        <v>0.0009143518518518468</v>
      </c>
      <c r="D15" s="17">
        <f>'Durchgangszeiten(Eingabe)'!F15-'Durchgangszeiten(Eingabe)'!C15</f>
        <v>0.0003356481481481266</v>
      </c>
      <c r="E15" s="18">
        <f t="shared" si="2"/>
        <v>12</v>
      </c>
      <c r="F15" s="17">
        <f>'Durchgangszeiten(Eingabe)'!J15-'Durchgangszeiten(Eingabe)'!H15</f>
        <v>0.0005787037037037202</v>
      </c>
      <c r="G15" s="18">
        <f t="shared" si="3"/>
        <v>14</v>
      </c>
    </row>
    <row r="16" spans="1:21" s="10" customFormat="1" ht="27" customHeight="1">
      <c r="A16" s="18">
        <f t="shared" si="0"/>
        <v>12</v>
      </c>
      <c r="B16" s="15" t="str">
        <f>'Durchgangszeiten(Eingabe)'!A10</f>
        <v>Harald Kaufmann</v>
      </c>
      <c r="C16" s="17">
        <f t="shared" si="1"/>
        <v>0.0007523148148147474</v>
      </c>
      <c r="D16" s="17">
        <f>'Durchgangszeiten(Eingabe)'!F10-'Durchgangszeiten(Eingabe)'!C10</f>
        <v>0.0004166666666666208</v>
      </c>
      <c r="E16" s="18">
        <f t="shared" si="2"/>
        <v>14</v>
      </c>
      <c r="F16" s="17">
        <f>'Durchgangszeiten(Eingabe)'!J10-'Durchgangszeiten(Eingabe)'!H10</f>
        <v>0.0003356481481481266</v>
      </c>
      <c r="G16" s="18">
        <f t="shared" si="3"/>
        <v>11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7" s="10" customFormat="1" ht="27" customHeight="1">
      <c r="A17" s="18">
        <f t="shared" si="0"/>
        <v>14</v>
      </c>
      <c r="B17" s="15" t="str">
        <f>'Durchgangszeiten(Eingabe)'!A17</f>
        <v>Bernd Höfinger</v>
      </c>
      <c r="C17" s="17">
        <f t="shared" si="1"/>
        <v>0.0010069444444444908</v>
      </c>
      <c r="D17" s="17">
        <f>'Durchgangszeiten(Eingabe)'!F17-'Durchgangszeiten(Eingabe)'!C17</f>
        <v>0.0003587962962963154</v>
      </c>
      <c r="E17" s="18">
        <f t="shared" si="2"/>
        <v>13</v>
      </c>
      <c r="F17" s="17">
        <f>'Durchgangszeiten(Eingabe)'!J17-'Durchgangszeiten(Eingabe)'!H17</f>
        <v>0.0006481481481481755</v>
      </c>
      <c r="G17" s="18">
        <f t="shared" si="3"/>
        <v>15</v>
      </c>
    </row>
    <row r="18" spans="1:7" s="10" customFormat="1" ht="27" customHeight="1">
      <c r="A18" s="18">
        <f t="shared" si="0"/>
        <v>15</v>
      </c>
      <c r="B18" s="15" t="str">
        <f>'Durchgangszeiten(Eingabe)'!A16</f>
        <v>Thomas Gössl</v>
      </c>
      <c r="C18" s="17">
        <f t="shared" si="1"/>
        <v>0.0010532407407407574</v>
      </c>
      <c r="D18" s="17">
        <f>'Durchgangszeiten(Eingabe)'!F16-'Durchgangszeiten(Eingabe)'!C16</f>
        <v>0.000590277777777759</v>
      </c>
      <c r="E18" s="18">
        <f t="shared" si="2"/>
        <v>15</v>
      </c>
      <c r="F18" s="17">
        <f>'Durchgangszeiten(Eingabe)'!J16-'Durchgangszeiten(Eingabe)'!H16</f>
        <v>0.0004629629629629983</v>
      </c>
      <c r="G18" s="18">
        <f t="shared" si="3"/>
        <v>13</v>
      </c>
    </row>
    <row r="19" spans="1:7" s="10" customFormat="1" ht="27" customHeight="1">
      <c r="A19" s="18"/>
      <c r="B19" s="15"/>
      <c r="C19" s="17"/>
      <c r="D19" s="17"/>
      <c r="E19" s="18"/>
      <c r="F19" s="17"/>
      <c r="G19" s="18"/>
    </row>
    <row r="20" spans="1:7" ht="15" customHeight="1">
      <c r="A20" s="18"/>
      <c r="B20" s="15"/>
      <c r="C20" s="17"/>
      <c r="D20" s="17"/>
      <c r="E20" s="18"/>
      <c r="F20" s="17"/>
      <c r="G20" s="18"/>
    </row>
    <row r="21" spans="1:7" ht="15" customHeight="1">
      <c r="A21" s="18"/>
      <c r="B21" s="15"/>
      <c r="C21" s="17"/>
      <c r="D21" s="17"/>
      <c r="E21" s="18"/>
      <c r="F21" s="17"/>
      <c r="G21" s="18"/>
    </row>
    <row r="22" spans="1:7" ht="15" customHeight="1">
      <c r="A22" s="4"/>
      <c r="B22" s="29"/>
      <c r="C22" s="24"/>
      <c r="D22" s="24"/>
      <c r="E22" s="4"/>
      <c r="F22" s="24"/>
      <c r="G22" s="4"/>
    </row>
    <row r="23" spans="1:7" ht="15" customHeight="1">
      <c r="A23" s="4"/>
      <c r="B23" s="5"/>
      <c r="C23" s="24"/>
      <c r="D23" s="24"/>
      <c r="E23" s="4"/>
      <c r="F23" s="24"/>
      <c r="G23" s="4"/>
    </row>
    <row r="24" spans="1:7" ht="15" customHeight="1">
      <c r="A24" s="4"/>
      <c r="B24" s="5"/>
      <c r="C24" s="24"/>
      <c r="D24" s="24"/>
      <c r="E24" s="4"/>
      <c r="F24" s="24"/>
      <c r="G24" s="4"/>
    </row>
    <row r="25" spans="1:7" ht="15" customHeight="1">
      <c r="A25" s="4"/>
      <c r="B25" s="5"/>
      <c r="C25" s="24"/>
      <c r="D25" s="24"/>
      <c r="E25" s="4"/>
      <c r="F25" s="24"/>
      <c r="G25" s="4"/>
    </row>
    <row r="26" spans="1:7" ht="15" customHeight="1">
      <c r="A26" s="4"/>
      <c r="B26" s="5"/>
      <c r="C26" s="24"/>
      <c r="D26" s="24"/>
      <c r="E26" s="4"/>
      <c r="F26" s="24"/>
      <c r="G26" s="4"/>
    </row>
    <row r="27" spans="1:7" ht="15" customHeight="1">
      <c r="A27" s="4"/>
      <c r="B27" s="5"/>
      <c r="C27" s="24"/>
      <c r="D27" s="24"/>
      <c r="E27" s="4"/>
      <c r="F27" s="24"/>
      <c r="G27" s="4"/>
    </row>
    <row r="28" spans="1:7" ht="15" customHeight="1">
      <c r="A28" s="4"/>
      <c r="B28" s="5"/>
      <c r="C28" s="24"/>
      <c r="D28" s="24"/>
      <c r="E28" s="4"/>
      <c r="F28" s="24"/>
      <c r="G28" s="4"/>
    </row>
    <row r="29" spans="1:7" ht="15" customHeight="1">
      <c r="A29" s="4"/>
      <c r="B29" s="5"/>
      <c r="C29" s="24"/>
      <c r="D29" s="24"/>
      <c r="E29" s="4"/>
      <c r="F29" s="24"/>
      <c r="G29" s="4"/>
    </row>
    <row r="30" spans="1:7" ht="15" customHeight="1">
      <c r="A30" s="4"/>
      <c r="B30" s="5"/>
      <c r="C30" s="24"/>
      <c r="D30" s="24"/>
      <c r="E30" s="4"/>
      <c r="F30" s="24"/>
      <c r="G30" s="4"/>
    </row>
    <row r="31" spans="1:7" ht="15" customHeight="1">
      <c r="A31" s="4"/>
      <c r="B31" s="5"/>
      <c r="C31" s="24"/>
      <c r="D31" s="24"/>
      <c r="E31" s="4"/>
      <c r="F31" s="24"/>
      <c r="G31" s="4"/>
    </row>
    <row r="32" spans="1:7" ht="15" customHeight="1">
      <c r="A32" s="4"/>
      <c r="B32" s="5"/>
      <c r="C32" s="24"/>
      <c r="D32" s="24"/>
      <c r="E32" s="4"/>
      <c r="F32" s="24"/>
      <c r="G32" s="4"/>
    </row>
    <row r="33" spans="1:7" ht="15" customHeight="1">
      <c r="A33" s="4"/>
      <c r="B33" s="5"/>
      <c r="C33" s="24"/>
      <c r="D33" s="24"/>
      <c r="E33" s="4"/>
      <c r="F33" s="24"/>
      <c r="G33" s="4"/>
    </row>
    <row r="34" spans="1:7" ht="15" customHeight="1">
      <c r="A34" s="4"/>
      <c r="B34" s="5"/>
      <c r="C34" s="24"/>
      <c r="D34" s="24"/>
      <c r="E34" s="4"/>
      <c r="F34" s="24"/>
      <c r="G34" s="4"/>
    </row>
    <row r="35" spans="1:7" ht="15" customHeight="1">
      <c r="A35" s="4"/>
      <c r="B35" s="5"/>
      <c r="C35" s="24"/>
      <c r="D35" s="24"/>
      <c r="E35" s="4"/>
      <c r="F35" s="24"/>
      <c r="G35" s="4"/>
    </row>
    <row r="36" spans="1:7" ht="15" customHeight="1">
      <c r="A36" s="4"/>
      <c r="B36" s="5"/>
      <c r="C36" s="24"/>
      <c r="D36" s="24"/>
      <c r="E36" s="4"/>
      <c r="F36" s="24"/>
      <c r="G36" s="4"/>
    </row>
    <row r="37" spans="1:7" ht="15" customHeight="1">
      <c r="A37" s="4"/>
      <c r="B37" s="5"/>
      <c r="C37" s="24"/>
      <c r="D37" s="24"/>
      <c r="E37" s="4"/>
      <c r="F37" s="24"/>
      <c r="G37" s="4"/>
    </row>
    <row r="38" spans="1:7" ht="15" customHeight="1">
      <c r="A38" s="4"/>
      <c r="B38" s="5"/>
      <c r="C38" s="24"/>
      <c r="D38" s="24"/>
      <c r="E38" s="4"/>
      <c r="F38" s="24"/>
      <c r="G38" s="4"/>
    </row>
    <row r="39" spans="1:7" ht="15" customHeight="1">
      <c r="A39" s="4"/>
      <c r="B39" s="5"/>
      <c r="C39" s="24"/>
      <c r="D39" s="24"/>
      <c r="E39" s="4"/>
      <c r="F39" s="24"/>
      <c r="G39" s="4"/>
    </row>
    <row r="40" spans="1:7" ht="15" customHeight="1">
      <c r="A40" s="4"/>
      <c r="B40" s="5"/>
      <c r="C40" s="24"/>
      <c r="D40" s="24"/>
      <c r="E40" s="4"/>
      <c r="F40" s="24"/>
      <c r="G40" s="4"/>
    </row>
    <row r="41" spans="1:7" ht="15" customHeight="1">
      <c r="A41" s="4"/>
      <c r="B41" s="5"/>
      <c r="C41" s="24"/>
      <c r="D41" s="24"/>
      <c r="E41" s="4"/>
      <c r="F41" s="24"/>
      <c r="G41" s="4"/>
    </row>
    <row r="42" spans="1:7" ht="15" customHeight="1">
      <c r="A42" s="4"/>
      <c r="B42" s="5"/>
      <c r="C42" s="24"/>
      <c r="D42" s="24"/>
      <c r="E42" s="4"/>
      <c r="F42" s="24"/>
      <c r="G42" s="4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="90" zoomScaleNormal="90" zoomScalePageLayoutView="0" workbookViewId="0" topLeftCell="A1">
      <selection activeCell="A19" sqref="A19"/>
    </sheetView>
  </sheetViews>
  <sheetFormatPr defaultColWidth="11.421875" defaultRowHeight="15" customHeight="1"/>
  <cols>
    <col min="1" max="1" width="18.8515625" style="5" customWidth="1"/>
    <col min="2" max="2" width="9.8515625" style="5" customWidth="1"/>
    <col min="3" max="4" width="10.140625" style="5" customWidth="1"/>
    <col min="5" max="5" width="3.8515625" style="5" customWidth="1"/>
    <col min="6" max="6" width="10.140625" style="5" customWidth="1"/>
    <col min="7" max="7" width="3.8515625" style="5" customWidth="1"/>
    <col min="8" max="8" width="10.140625" style="5" customWidth="1"/>
    <col min="9" max="9" width="3.8515625" style="5" customWidth="1"/>
    <col min="10" max="10" width="10.140625" style="5" customWidth="1"/>
    <col min="11" max="11" width="3.8515625" style="5" customWidth="1"/>
    <col min="12" max="12" width="10.140625" style="5" customWidth="1"/>
    <col min="13" max="13" width="3.8515625" style="5" customWidth="1"/>
    <col min="14" max="14" width="10.140625" style="5" customWidth="1"/>
    <col min="15" max="16384" width="11.421875" style="5" customWidth="1"/>
  </cols>
  <sheetData>
    <row r="1" spans="1:23" ht="15" customHeight="1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30" t="s">
        <v>22</v>
      </c>
      <c r="B3" s="31">
        <v>0.6361111111111112</v>
      </c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4"/>
      <c r="Q3" s="4"/>
      <c r="R3" s="4"/>
      <c r="S3" s="4"/>
      <c r="T3" s="4"/>
      <c r="U3" s="4"/>
      <c r="V3" s="4"/>
      <c r="W3" s="4"/>
    </row>
    <row r="4" spans="1:17" ht="15" customHeight="1">
      <c r="A4" s="35" t="s">
        <v>1</v>
      </c>
      <c r="B4" s="36" t="s">
        <v>23</v>
      </c>
      <c r="C4" s="36" t="s">
        <v>63</v>
      </c>
      <c r="D4" s="86" t="s">
        <v>24</v>
      </c>
      <c r="E4" s="86"/>
      <c r="F4" s="86" t="s">
        <v>19</v>
      </c>
      <c r="G4" s="86"/>
      <c r="H4" s="86" t="s">
        <v>64</v>
      </c>
      <c r="I4" s="86"/>
      <c r="J4" s="86" t="s">
        <v>20</v>
      </c>
      <c r="K4" s="86"/>
      <c r="L4" s="86" t="s">
        <v>65</v>
      </c>
      <c r="M4" s="86"/>
      <c r="N4" s="37" t="s">
        <v>25</v>
      </c>
      <c r="O4" s="4"/>
      <c r="P4" s="4"/>
      <c r="Q4" s="4"/>
    </row>
    <row r="5" spans="1:17" s="44" customFormat="1" ht="15" customHeight="1">
      <c r="A5" s="38" t="s">
        <v>26</v>
      </c>
      <c r="B5" s="39">
        <v>1</v>
      </c>
      <c r="C5" s="40">
        <v>0.6436342592592593</v>
      </c>
      <c r="D5" s="40">
        <f aca="true" t="shared" si="0" ref="D5:D19">C5-$B$3</f>
        <v>0.00752314814814814</v>
      </c>
      <c r="E5" s="41">
        <f aca="true" t="shared" si="1" ref="E5:E19">RANK(D5,D$5:D$21,1)</f>
        <v>1</v>
      </c>
      <c r="F5" s="40">
        <v>0.6439351851851852</v>
      </c>
      <c r="G5" s="41">
        <f aca="true" t="shared" si="2" ref="G5:G19">RANK(F5,F$5:F$21,1)</f>
        <v>1</v>
      </c>
      <c r="H5" s="40">
        <v>0.6707407407407407</v>
      </c>
      <c r="I5" s="41">
        <f aca="true" t="shared" si="3" ref="I5:I19">RANK(H5,H$5:H$21,1)</f>
        <v>1</v>
      </c>
      <c r="J5" s="40">
        <v>0.6709722222222222</v>
      </c>
      <c r="K5" s="41">
        <f>RANK(J5,J$5:J$21,1)</f>
        <v>1</v>
      </c>
      <c r="L5" s="40">
        <v>0.6788425925925926</v>
      </c>
      <c r="M5" s="41">
        <f aca="true" t="shared" si="4" ref="M5:M19">RANK(L5,L$5:L$21,1)</f>
        <v>1</v>
      </c>
      <c r="N5" s="40">
        <f aca="true" t="shared" si="5" ref="N5:N19">L5-$B$3</f>
        <v>0.042731481481481426</v>
      </c>
      <c r="O5" s="42"/>
      <c r="P5" s="43"/>
      <c r="Q5" s="43"/>
    </row>
    <row r="6" spans="1:15" s="44" customFormat="1" ht="15" customHeight="1">
      <c r="A6" s="38" t="s">
        <v>27</v>
      </c>
      <c r="B6" s="39">
        <v>2</v>
      </c>
      <c r="C6" s="40">
        <v>0.6453240740740741</v>
      </c>
      <c r="D6" s="40">
        <f t="shared" si="0"/>
        <v>0.009212962962962923</v>
      </c>
      <c r="E6" s="41">
        <f t="shared" si="1"/>
        <v>7</v>
      </c>
      <c r="F6" s="40">
        <v>0.6455324074074075</v>
      </c>
      <c r="G6" s="41">
        <f t="shared" si="2"/>
        <v>7</v>
      </c>
      <c r="H6" s="40">
        <v>0.6747222222222221</v>
      </c>
      <c r="I6" s="41">
        <f t="shared" si="3"/>
        <v>4</v>
      </c>
      <c r="J6" s="40">
        <v>0.6749074074074074</v>
      </c>
      <c r="K6" s="41">
        <f aca="true" t="shared" si="6" ref="K6:K12">RANK(J6,J$5:J$21,1)</f>
        <v>4</v>
      </c>
      <c r="L6" s="40">
        <v>0.6848726851851853</v>
      </c>
      <c r="M6" s="41">
        <f t="shared" si="4"/>
        <v>4</v>
      </c>
      <c r="N6" s="40">
        <f t="shared" si="5"/>
        <v>0.04876157407407411</v>
      </c>
      <c r="O6" s="42"/>
    </row>
    <row r="7" spans="1:15" s="44" customFormat="1" ht="15" customHeight="1">
      <c r="A7" s="38" t="s">
        <v>28</v>
      </c>
      <c r="B7" s="39">
        <v>3</v>
      </c>
      <c r="C7" s="40">
        <v>0.6448263888888889</v>
      </c>
      <c r="D7" s="40">
        <f t="shared" si="0"/>
        <v>0.008715277777777697</v>
      </c>
      <c r="E7" s="41">
        <f t="shared" si="1"/>
        <v>3</v>
      </c>
      <c r="F7" s="40">
        <v>0.6450694444444445</v>
      </c>
      <c r="G7" s="41">
        <f t="shared" si="2"/>
        <v>3</v>
      </c>
      <c r="H7" s="40">
        <v>0.6779398148148149</v>
      </c>
      <c r="I7" s="41">
        <f t="shared" si="3"/>
        <v>5</v>
      </c>
      <c r="J7" s="40">
        <v>0.6783101851851852</v>
      </c>
      <c r="K7" s="41">
        <f t="shared" si="6"/>
        <v>6</v>
      </c>
      <c r="L7" s="40">
        <v>0.687951388888889</v>
      </c>
      <c r="M7" s="41">
        <f t="shared" si="4"/>
        <v>6</v>
      </c>
      <c r="N7" s="40">
        <f t="shared" si="5"/>
        <v>0.05184027777777778</v>
      </c>
      <c r="O7" s="42"/>
    </row>
    <row r="8" spans="1:17" s="44" customFormat="1" ht="15" customHeight="1">
      <c r="A8" s="38" t="s">
        <v>29</v>
      </c>
      <c r="B8" s="39">
        <v>4</v>
      </c>
      <c r="C8" s="40">
        <v>0.6451388888888888</v>
      </c>
      <c r="D8" s="40">
        <f t="shared" si="0"/>
        <v>0.009027777777777635</v>
      </c>
      <c r="E8" s="41">
        <f t="shared" si="1"/>
        <v>5</v>
      </c>
      <c r="F8" s="40">
        <v>0.6452546296296297</v>
      </c>
      <c r="G8" s="41">
        <f t="shared" si="2"/>
        <v>5</v>
      </c>
      <c r="H8" s="40">
        <v>0.6780208333333334</v>
      </c>
      <c r="I8" s="41">
        <f t="shared" si="3"/>
        <v>6</v>
      </c>
      <c r="J8" s="40">
        <v>0.6780208333333334</v>
      </c>
      <c r="K8" s="41">
        <f t="shared" si="6"/>
        <v>5</v>
      </c>
      <c r="L8" s="40">
        <v>0.6872800925925926</v>
      </c>
      <c r="M8" s="41">
        <f t="shared" si="4"/>
        <v>5</v>
      </c>
      <c r="N8" s="40">
        <f t="shared" si="5"/>
        <v>0.05116898148148141</v>
      </c>
      <c r="O8" s="42"/>
      <c r="P8" s="43"/>
      <c r="Q8" s="43"/>
    </row>
    <row r="9" spans="1:15" s="44" customFormat="1" ht="15" customHeight="1">
      <c r="A9" s="38" t="s">
        <v>30</v>
      </c>
      <c r="B9" s="39">
        <v>5</v>
      </c>
      <c r="C9" s="40">
        <v>0.6455208333333333</v>
      </c>
      <c r="D9" s="40">
        <f t="shared" si="0"/>
        <v>0.009409722222222139</v>
      </c>
      <c r="E9" s="41">
        <f t="shared" si="1"/>
        <v>10</v>
      </c>
      <c r="F9" s="40">
        <v>0.6456712962962963</v>
      </c>
      <c r="G9" s="41">
        <f t="shared" si="2"/>
        <v>8</v>
      </c>
      <c r="H9" s="40">
        <v>0.6794791666666667</v>
      </c>
      <c r="I9" s="41">
        <f t="shared" si="3"/>
        <v>11</v>
      </c>
      <c r="J9" s="40">
        <v>0.6795486111111111</v>
      </c>
      <c r="K9" s="41">
        <f t="shared" si="6"/>
        <v>11</v>
      </c>
      <c r="L9" s="40">
        <v>0.6905208333333334</v>
      </c>
      <c r="M9" s="41">
        <f t="shared" si="4"/>
        <v>11</v>
      </c>
      <c r="N9" s="40">
        <f t="shared" si="5"/>
        <v>0.05440972222222218</v>
      </c>
      <c r="O9" s="42"/>
    </row>
    <row r="10" spans="1:16" s="44" customFormat="1" ht="15" customHeight="1">
      <c r="A10" s="38" t="s">
        <v>32</v>
      </c>
      <c r="B10" s="39">
        <v>6</v>
      </c>
      <c r="C10" s="40">
        <v>0.6453703703703704</v>
      </c>
      <c r="D10" s="40">
        <f t="shared" si="0"/>
        <v>0.00925925925925919</v>
      </c>
      <c r="E10" s="41">
        <f t="shared" si="1"/>
        <v>8</v>
      </c>
      <c r="F10" s="40">
        <v>0.645787037037037</v>
      </c>
      <c r="G10" s="41">
        <f t="shared" si="2"/>
        <v>10</v>
      </c>
      <c r="H10" s="40">
        <v>0.6781481481481482</v>
      </c>
      <c r="I10" s="41">
        <f t="shared" si="3"/>
        <v>8</v>
      </c>
      <c r="J10" s="40">
        <v>0.6784837962962963</v>
      </c>
      <c r="K10" s="41">
        <f t="shared" si="6"/>
        <v>7</v>
      </c>
      <c r="L10" s="40">
        <v>0.688761574074074</v>
      </c>
      <c r="M10" s="41">
        <f t="shared" si="4"/>
        <v>8</v>
      </c>
      <c r="N10" s="40">
        <f t="shared" si="5"/>
        <v>0.05265046296296283</v>
      </c>
      <c r="O10" s="42"/>
      <c r="P10" s="45"/>
    </row>
    <row r="11" spans="1:17" s="44" customFormat="1" ht="15" customHeight="1">
      <c r="A11" s="38" t="s">
        <v>33</v>
      </c>
      <c r="B11" s="39">
        <v>7</v>
      </c>
      <c r="C11" s="40">
        <v>0.6456944444444445</v>
      </c>
      <c r="D11" s="40">
        <f t="shared" si="0"/>
        <v>0.009583333333333277</v>
      </c>
      <c r="E11" s="41">
        <f t="shared" si="1"/>
        <v>11</v>
      </c>
      <c r="F11" s="40">
        <v>0.6458680555555555</v>
      </c>
      <c r="G11" s="41">
        <f t="shared" si="2"/>
        <v>11</v>
      </c>
      <c r="H11" s="40">
        <v>0.6805208333333334</v>
      </c>
      <c r="I11" s="41">
        <f t="shared" si="3"/>
        <v>12</v>
      </c>
      <c r="J11" s="40">
        <v>0.6806134259259259</v>
      </c>
      <c r="K11" s="41">
        <f t="shared" si="6"/>
        <v>12</v>
      </c>
      <c r="L11" s="40">
        <v>0.6907407407407408</v>
      </c>
      <c r="M11" s="41">
        <f t="shared" si="4"/>
        <v>12</v>
      </c>
      <c r="N11" s="40">
        <f t="shared" si="5"/>
        <v>0.054629629629629584</v>
      </c>
      <c r="O11" s="42"/>
      <c r="P11" s="43"/>
      <c r="Q11" s="43"/>
    </row>
    <row r="12" spans="1:17" s="44" customFormat="1" ht="15" customHeight="1">
      <c r="A12" s="38" t="s">
        <v>85</v>
      </c>
      <c r="B12" s="39">
        <v>8</v>
      </c>
      <c r="C12" s="40">
        <v>0.6450231481481482</v>
      </c>
      <c r="D12" s="40">
        <f t="shared" si="0"/>
        <v>0.008912037037037024</v>
      </c>
      <c r="E12" s="41">
        <f t="shared" si="1"/>
        <v>4</v>
      </c>
      <c r="F12" s="40">
        <v>0.6450694444444445</v>
      </c>
      <c r="G12" s="41">
        <f t="shared" si="2"/>
        <v>3</v>
      </c>
      <c r="H12" s="40">
        <v>0.6743981481481481</v>
      </c>
      <c r="I12" s="41">
        <f t="shared" si="3"/>
        <v>3</v>
      </c>
      <c r="J12" s="40">
        <v>0.6743981481481481</v>
      </c>
      <c r="K12" s="41">
        <f t="shared" si="6"/>
        <v>3</v>
      </c>
      <c r="L12" s="40">
        <v>0.6838888888888889</v>
      </c>
      <c r="M12" s="41">
        <f t="shared" si="4"/>
        <v>3</v>
      </c>
      <c r="N12" s="40">
        <f t="shared" si="5"/>
        <v>0.0477777777777777</v>
      </c>
      <c r="O12" s="42"/>
      <c r="P12" s="43"/>
      <c r="Q12" s="43"/>
    </row>
    <row r="13" spans="1:17" s="44" customFormat="1" ht="15" customHeight="1">
      <c r="A13" s="38" t="s">
        <v>38</v>
      </c>
      <c r="B13" s="39">
        <v>9</v>
      </c>
      <c r="C13" s="40">
        <v>0.6482986111111111</v>
      </c>
      <c r="D13" s="40">
        <f t="shared" si="0"/>
        <v>0.012187499999999907</v>
      </c>
      <c r="E13" s="41">
        <f t="shared" si="1"/>
        <v>15</v>
      </c>
      <c r="F13" s="40">
        <v>0.648587962962963</v>
      </c>
      <c r="G13" s="41">
        <f t="shared" si="2"/>
        <v>15</v>
      </c>
      <c r="H13" s="40">
        <v>0.6893981481481481</v>
      </c>
      <c r="I13" s="41">
        <f t="shared" si="3"/>
        <v>14</v>
      </c>
      <c r="J13" s="40">
        <v>0.6893981481481481</v>
      </c>
      <c r="K13" s="41">
        <f aca="true" t="shared" si="7" ref="K13:K19">RANK(J13,J$5:J$21,1)</f>
        <v>14</v>
      </c>
      <c r="L13" s="40">
        <v>0.7036111111111111</v>
      </c>
      <c r="M13" s="41">
        <f t="shared" si="4"/>
        <v>14</v>
      </c>
      <c r="N13" s="40">
        <f t="shared" si="5"/>
        <v>0.0674999999999999</v>
      </c>
      <c r="O13" s="42"/>
      <c r="P13" s="43"/>
      <c r="Q13" s="43"/>
    </row>
    <row r="14" spans="1:15" s="44" customFormat="1" ht="15" customHeight="1">
      <c r="A14" s="38" t="s">
        <v>39</v>
      </c>
      <c r="B14" s="39">
        <v>10</v>
      </c>
      <c r="C14" s="40">
        <v>0.6446064814814815</v>
      </c>
      <c r="D14" s="40">
        <f t="shared" si="0"/>
        <v>0.008495370370370292</v>
      </c>
      <c r="E14" s="41">
        <f t="shared" si="1"/>
        <v>2</v>
      </c>
      <c r="F14" s="40">
        <v>0.6448148148148148</v>
      </c>
      <c r="G14" s="41">
        <f t="shared" si="2"/>
        <v>2</v>
      </c>
      <c r="H14" s="40">
        <v>0.6785648148148148</v>
      </c>
      <c r="I14" s="41">
        <f t="shared" si="3"/>
        <v>9</v>
      </c>
      <c r="J14" s="40">
        <v>0.67875</v>
      </c>
      <c r="K14" s="41">
        <f t="shared" si="7"/>
        <v>8</v>
      </c>
      <c r="L14" s="40">
        <v>0.6880671296296296</v>
      </c>
      <c r="M14" s="41">
        <f t="shared" si="4"/>
        <v>7</v>
      </c>
      <c r="N14" s="40">
        <f t="shared" si="5"/>
        <v>0.05195601851851839</v>
      </c>
      <c r="O14" s="42"/>
    </row>
    <row r="15" spans="1:15" s="44" customFormat="1" ht="15" customHeight="1">
      <c r="A15" s="38" t="s">
        <v>40</v>
      </c>
      <c r="B15" s="39">
        <v>13</v>
      </c>
      <c r="C15" s="40">
        <v>0.645150462962963</v>
      </c>
      <c r="D15" s="40">
        <f t="shared" si="0"/>
        <v>0.009039351851851785</v>
      </c>
      <c r="E15" s="41">
        <f t="shared" si="1"/>
        <v>6</v>
      </c>
      <c r="F15" s="40">
        <v>0.6454861111111111</v>
      </c>
      <c r="G15" s="41">
        <f t="shared" si="2"/>
        <v>6</v>
      </c>
      <c r="H15" s="40">
        <v>0.6717824074074074</v>
      </c>
      <c r="I15" s="41">
        <f t="shared" si="3"/>
        <v>2</v>
      </c>
      <c r="J15" s="40">
        <v>0.6723611111111111</v>
      </c>
      <c r="K15" s="41">
        <f t="shared" si="7"/>
        <v>2</v>
      </c>
      <c r="L15" s="40">
        <v>0.6826388888888889</v>
      </c>
      <c r="M15" s="41">
        <f t="shared" si="4"/>
        <v>2</v>
      </c>
      <c r="N15" s="40">
        <f t="shared" si="5"/>
        <v>0.046527777777777724</v>
      </c>
      <c r="O15" s="42"/>
    </row>
    <row r="16" spans="1:15" s="44" customFormat="1" ht="15" customHeight="1">
      <c r="A16" s="38" t="s">
        <v>41</v>
      </c>
      <c r="B16" s="39">
        <v>14</v>
      </c>
      <c r="C16" s="40">
        <v>0.6471759259259259</v>
      </c>
      <c r="D16" s="40">
        <f t="shared" si="0"/>
        <v>0.011064814814814694</v>
      </c>
      <c r="E16" s="41">
        <f t="shared" si="1"/>
        <v>13</v>
      </c>
      <c r="F16" s="40">
        <v>0.6477662037037036</v>
      </c>
      <c r="G16" s="41">
        <f t="shared" si="2"/>
        <v>13</v>
      </c>
      <c r="H16" s="40">
        <v>0.687037037037037</v>
      </c>
      <c r="I16" s="41">
        <f t="shared" si="3"/>
        <v>13</v>
      </c>
      <c r="J16" s="40">
        <v>0.6875</v>
      </c>
      <c r="K16" s="41">
        <f t="shared" si="7"/>
        <v>13</v>
      </c>
      <c r="L16" s="40">
        <v>0.7002314814814815</v>
      </c>
      <c r="M16" s="41">
        <f t="shared" si="4"/>
        <v>13</v>
      </c>
      <c r="N16" s="40">
        <f t="shared" si="5"/>
        <v>0.06412037037037033</v>
      </c>
      <c r="O16" s="42"/>
    </row>
    <row r="17" spans="1:17" s="44" customFormat="1" ht="15" customHeight="1">
      <c r="A17" s="38" t="s">
        <v>31</v>
      </c>
      <c r="B17" s="39">
        <v>15</v>
      </c>
      <c r="C17" s="40">
        <v>0.645787037037037</v>
      </c>
      <c r="D17" s="40">
        <f t="shared" si="0"/>
        <v>0.00967592592592581</v>
      </c>
      <c r="E17" s="41">
        <f t="shared" si="1"/>
        <v>12</v>
      </c>
      <c r="F17" s="40">
        <v>0.6461458333333333</v>
      </c>
      <c r="G17" s="41">
        <f t="shared" si="2"/>
        <v>12</v>
      </c>
      <c r="H17" s="40">
        <v>0.6781134259259259</v>
      </c>
      <c r="I17" s="41">
        <f t="shared" si="3"/>
        <v>7</v>
      </c>
      <c r="J17" s="40">
        <v>0.6787615740740741</v>
      </c>
      <c r="K17" s="41">
        <f t="shared" si="7"/>
        <v>9</v>
      </c>
      <c r="L17" s="40">
        <v>0.6891087962962964</v>
      </c>
      <c r="M17" s="41">
        <f t="shared" si="4"/>
        <v>9</v>
      </c>
      <c r="N17" s="40">
        <f t="shared" si="5"/>
        <v>0.05299768518518522</v>
      </c>
      <c r="O17" s="42"/>
      <c r="P17" s="43"/>
      <c r="Q17" s="43"/>
    </row>
    <row r="18" spans="1:15" s="44" customFormat="1" ht="15" customHeight="1">
      <c r="A18" s="38" t="s">
        <v>87</v>
      </c>
      <c r="B18" s="39">
        <v>16</v>
      </c>
      <c r="C18" s="40">
        <v>0.6480787037037037</v>
      </c>
      <c r="D18" s="40">
        <f t="shared" si="0"/>
        <v>0.011967592592592502</v>
      </c>
      <c r="E18" s="41">
        <f t="shared" si="1"/>
        <v>14</v>
      </c>
      <c r="F18" s="40">
        <v>0.6481481481481481</v>
      </c>
      <c r="G18" s="41">
        <f t="shared" si="2"/>
        <v>14</v>
      </c>
      <c r="H18" s="40">
        <v>0.6996527777777778</v>
      </c>
      <c r="I18" s="41">
        <f t="shared" si="3"/>
        <v>15</v>
      </c>
      <c r="J18" s="40">
        <v>0.6996643518518518</v>
      </c>
      <c r="K18" s="41">
        <f t="shared" si="7"/>
        <v>15</v>
      </c>
      <c r="L18" s="40">
        <v>0.712199074074074</v>
      </c>
      <c r="M18" s="41">
        <f t="shared" si="4"/>
        <v>15</v>
      </c>
      <c r="N18" s="40">
        <f t="shared" si="5"/>
        <v>0.07608796296296283</v>
      </c>
      <c r="O18" s="42"/>
    </row>
    <row r="19" spans="1:15" s="44" customFormat="1" ht="15" customHeight="1">
      <c r="A19" s="38" t="s">
        <v>47</v>
      </c>
      <c r="B19" s="39">
        <v>17</v>
      </c>
      <c r="C19" s="40">
        <v>0.6454398148148148</v>
      </c>
      <c r="D19" s="40">
        <f t="shared" si="0"/>
        <v>0.009328703703703645</v>
      </c>
      <c r="E19" s="41">
        <f t="shared" si="1"/>
        <v>9</v>
      </c>
      <c r="F19" s="40">
        <v>0.6457523148148149</v>
      </c>
      <c r="G19" s="41">
        <f t="shared" si="2"/>
        <v>9</v>
      </c>
      <c r="H19" s="40">
        <v>0.6792592592592593</v>
      </c>
      <c r="I19" s="41">
        <f t="shared" si="3"/>
        <v>10</v>
      </c>
      <c r="J19" s="40">
        <v>0.6793981481481483</v>
      </c>
      <c r="K19" s="41">
        <f t="shared" si="7"/>
        <v>10</v>
      </c>
      <c r="L19" s="40">
        <v>0.689837962962963</v>
      </c>
      <c r="M19" s="41">
        <f t="shared" si="4"/>
        <v>10</v>
      </c>
      <c r="N19" s="40">
        <f t="shared" si="5"/>
        <v>0.053726851851851776</v>
      </c>
      <c r="O19" s="42"/>
    </row>
    <row r="20" spans="1:15" s="44" customFormat="1" ht="15" customHeight="1">
      <c r="A20" s="38"/>
      <c r="B20" s="39"/>
      <c r="C20" s="40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2"/>
    </row>
    <row r="21" spans="1:15" s="44" customFormat="1" ht="15" customHeight="1">
      <c r="A21" s="38"/>
      <c r="B21" s="39"/>
      <c r="C21" s="40"/>
      <c r="D21" s="40"/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2"/>
    </row>
    <row r="22" spans="1:17" s="44" customFormat="1" ht="15" customHeight="1">
      <c r="A22"/>
      <c r="B22"/>
      <c r="C22" s="46"/>
      <c r="D22" s="46"/>
      <c r="E22" s="41"/>
      <c r="F22" s="46"/>
      <c r="G22" s="47"/>
      <c r="H22" s="46"/>
      <c r="I22" s="47"/>
      <c r="J22" s="46"/>
      <c r="K22" s="47"/>
      <c r="L22" s="46"/>
      <c r="M22" s="47"/>
      <c r="N22" s="46"/>
      <c r="O22" s="42"/>
      <c r="P22" s="43"/>
      <c r="Q22" s="43"/>
    </row>
    <row r="23" spans="1:15" s="44" customFormat="1" ht="15" customHeight="1">
      <c r="A23" s="38"/>
      <c r="B23" s="39"/>
      <c r="C23" s="46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2"/>
    </row>
    <row r="24" spans="1:15" s="44" customFormat="1" ht="15" customHeight="1">
      <c r="A24"/>
      <c r="B24"/>
      <c r="C24" s="46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6"/>
      <c r="O24" s="42"/>
    </row>
    <row r="25" spans="1:17" s="44" customFormat="1" ht="15" customHeight="1">
      <c r="A25"/>
      <c r="B25"/>
      <c r="C25" s="46"/>
      <c r="D25" s="46"/>
      <c r="E25" s="47"/>
      <c r="F25" s="46"/>
      <c r="G25" s="47"/>
      <c r="H25" s="46"/>
      <c r="I25" s="47"/>
      <c r="J25" s="46"/>
      <c r="K25" s="47"/>
      <c r="L25" s="46"/>
      <c r="M25" s="47"/>
      <c r="N25" s="46"/>
      <c r="O25" s="42"/>
      <c r="P25" s="43"/>
      <c r="Q25" s="43"/>
    </row>
    <row r="26" spans="1:15" s="44" customFormat="1" ht="15" customHeight="1">
      <c r="A26"/>
      <c r="B26"/>
      <c r="C26" s="46"/>
      <c r="D26" s="46"/>
      <c r="E26" s="47"/>
      <c r="F26" s="46"/>
      <c r="G26" s="47"/>
      <c r="H26" s="46"/>
      <c r="I26" s="47"/>
      <c r="J26" s="46"/>
      <c r="K26" s="47"/>
      <c r="L26" s="46"/>
      <c r="M26" s="47"/>
      <c r="N26" s="46"/>
      <c r="O26" s="42"/>
    </row>
    <row r="27" spans="1:17" s="44" customFormat="1" ht="15" customHeight="1">
      <c r="A27" s="38"/>
      <c r="B27" s="39"/>
      <c r="C27" s="46"/>
      <c r="D27" s="46"/>
      <c r="E27" s="47"/>
      <c r="F27" s="46"/>
      <c r="G27" s="47"/>
      <c r="H27" s="46"/>
      <c r="I27" s="47"/>
      <c r="J27" s="46"/>
      <c r="K27" s="47"/>
      <c r="L27" s="46"/>
      <c r="M27" s="47"/>
      <c r="N27" s="46"/>
      <c r="O27" s="42"/>
      <c r="P27" s="43"/>
      <c r="Q27" s="43"/>
    </row>
    <row r="28" spans="1:15" s="44" customFormat="1" ht="15" customHeight="1">
      <c r="A28" s="38"/>
      <c r="B28" s="39"/>
      <c r="C28" s="46"/>
      <c r="D28" s="46"/>
      <c r="E28" s="47"/>
      <c r="F28" s="46"/>
      <c r="G28" s="47"/>
      <c r="H28" s="46"/>
      <c r="I28" s="47"/>
      <c r="J28" s="46"/>
      <c r="K28" s="47"/>
      <c r="L28" s="46"/>
      <c r="M28" s="47"/>
      <c r="N28" s="46"/>
      <c r="O28" s="42"/>
    </row>
    <row r="29" spans="1:15" s="44" customFormat="1" ht="15" customHeight="1">
      <c r="A29" s="38"/>
      <c r="B29" s="39"/>
      <c r="C29" s="46"/>
      <c r="D29" s="46"/>
      <c r="E29" s="47"/>
      <c r="F29" s="46"/>
      <c r="G29" s="47"/>
      <c r="H29" s="46"/>
      <c r="I29" s="47"/>
      <c r="J29" s="46"/>
      <c r="K29" s="47"/>
      <c r="L29" s="46"/>
      <c r="M29" s="47"/>
      <c r="N29" s="46"/>
      <c r="O29" s="42"/>
    </row>
    <row r="30" spans="1:17" s="44" customFormat="1" ht="15" customHeight="1">
      <c r="A30" s="38"/>
      <c r="B30" s="39"/>
      <c r="C30" s="46"/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/>
      <c r="O30" s="42"/>
      <c r="P30" s="43"/>
      <c r="Q30" s="43"/>
    </row>
    <row r="31" spans="1:15" s="44" customFormat="1" ht="15" customHeight="1">
      <c r="A31" s="38"/>
      <c r="B31" s="39"/>
      <c r="C31" s="46"/>
      <c r="D31" s="46"/>
      <c r="E31" s="47"/>
      <c r="F31" s="46"/>
      <c r="G31" s="47"/>
      <c r="H31" s="46"/>
      <c r="I31" s="47"/>
      <c r="J31" s="46"/>
      <c r="K31" s="47"/>
      <c r="L31" s="46"/>
      <c r="M31" s="47"/>
      <c r="N31" s="46"/>
      <c r="O31" s="42"/>
    </row>
    <row r="32" spans="1:17" s="44" customFormat="1" ht="15" customHeight="1">
      <c r="A32" s="38"/>
      <c r="B32" s="39"/>
      <c r="C32" s="46"/>
      <c r="D32" s="46"/>
      <c r="E32" s="47"/>
      <c r="F32" s="46"/>
      <c r="G32" s="47"/>
      <c r="H32" s="46"/>
      <c r="I32" s="47"/>
      <c r="J32" s="46"/>
      <c r="K32" s="47"/>
      <c r="L32" s="46"/>
      <c r="M32" s="47"/>
      <c r="N32" s="46"/>
      <c r="O32" s="42"/>
      <c r="P32" s="43"/>
      <c r="Q32" s="43"/>
    </row>
    <row r="33" spans="1:15" s="44" customFormat="1" ht="15" customHeight="1">
      <c r="A33" s="38"/>
      <c r="B33" s="39"/>
      <c r="C33" s="46"/>
      <c r="D33" s="46"/>
      <c r="E33" s="47"/>
      <c r="F33" s="46"/>
      <c r="G33" s="47"/>
      <c r="H33" s="46"/>
      <c r="I33" s="47"/>
      <c r="J33" s="46"/>
      <c r="K33" s="47"/>
      <c r="L33" s="46"/>
      <c r="M33" s="47"/>
      <c r="N33" s="46"/>
      <c r="O33" s="42"/>
    </row>
    <row r="34" spans="1:15" s="44" customFormat="1" ht="15" customHeight="1">
      <c r="A34" s="48"/>
      <c r="B34" s="48"/>
      <c r="C34" s="48"/>
      <c r="D34" s="49"/>
      <c r="E34" s="50"/>
      <c r="F34" s="51"/>
      <c r="G34" s="50"/>
      <c r="H34" s="51"/>
      <c r="I34" s="50"/>
      <c r="J34" s="51"/>
      <c r="K34" s="50"/>
      <c r="L34" s="52"/>
      <c r="M34" s="50"/>
      <c r="N34" s="42"/>
      <c r="O34" s="42"/>
    </row>
    <row r="35" spans="1:17" s="44" customFormat="1" ht="15" customHeight="1">
      <c r="A35" s="48"/>
      <c r="B35" s="48"/>
      <c r="C35" s="48"/>
      <c r="D35" s="49"/>
      <c r="E35" s="50"/>
      <c r="F35" s="51"/>
      <c r="G35" s="50"/>
      <c r="H35" s="51"/>
      <c r="I35" s="50"/>
      <c r="J35" s="51"/>
      <c r="K35" s="50"/>
      <c r="L35" s="52"/>
      <c r="M35" s="50"/>
      <c r="N35" s="42"/>
      <c r="O35" s="42"/>
      <c r="P35" s="43"/>
      <c r="Q35" s="43"/>
    </row>
    <row r="36" spans="1:15" s="44" customFormat="1" ht="15" customHeight="1">
      <c r="A36" s="48"/>
      <c r="B36" s="48"/>
      <c r="C36" s="48"/>
      <c r="D36" s="49"/>
      <c r="E36" s="50"/>
      <c r="F36" s="51"/>
      <c r="G36" s="50"/>
      <c r="H36" s="51"/>
      <c r="I36" s="50"/>
      <c r="J36" s="51"/>
      <c r="K36" s="50"/>
      <c r="L36" s="52"/>
      <c r="M36" s="50"/>
      <c r="N36" s="42"/>
      <c r="O36" s="42"/>
    </row>
    <row r="37" spans="1:17" s="44" customFormat="1" ht="15" customHeight="1">
      <c r="A37" s="48"/>
      <c r="B37" s="48"/>
      <c r="C37" s="48"/>
      <c r="D37" s="49"/>
      <c r="E37" s="50"/>
      <c r="F37" s="51"/>
      <c r="G37" s="50"/>
      <c r="H37" s="51"/>
      <c r="I37" s="50"/>
      <c r="J37" s="51"/>
      <c r="K37" s="50"/>
      <c r="L37" s="52"/>
      <c r="M37" s="50"/>
      <c r="N37" s="42"/>
      <c r="O37" s="42"/>
      <c r="P37" s="43"/>
      <c r="Q37" s="43"/>
    </row>
    <row r="38" spans="1:15" s="44" customFormat="1" ht="15" customHeight="1">
      <c r="A38" s="48"/>
      <c r="B38" s="48"/>
      <c r="C38" s="48"/>
      <c r="D38" s="49"/>
      <c r="E38" s="50"/>
      <c r="F38" s="51"/>
      <c r="G38" s="50"/>
      <c r="H38" s="51"/>
      <c r="I38" s="50"/>
      <c r="J38" s="51"/>
      <c r="K38" s="50"/>
      <c r="L38" s="52"/>
      <c r="M38" s="50"/>
      <c r="N38" s="42"/>
      <c r="O38" s="42"/>
    </row>
    <row r="39" spans="1:15" s="44" customFormat="1" ht="15" customHeight="1">
      <c r="A39" s="48"/>
      <c r="B39" s="48"/>
      <c r="C39" s="48"/>
      <c r="D39" s="49"/>
      <c r="E39" s="50"/>
      <c r="F39" s="51"/>
      <c r="G39" s="50"/>
      <c r="H39" s="51"/>
      <c r="I39" s="50"/>
      <c r="J39" s="51"/>
      <c r="K39" s="50"/>
      <c r="L39" s="52"/>
      <c r="M39" s="50"/>
      <c r="N39" s="42"/>
      <c r="O39" s="42"/>
    </row>
    <row r="40" spans="1:17" s="44" customFormat="1" ht="15" customHeight="1">
      <c r="A40" s="48"/>
      <c r="B40" s="48"/>
      <c r="C40" s="48"/>
      <c r="D40" s="49"/>
      <c r="E40" s="50"/>
      <c r="F40" s="51"/>
      <c r="G40" s="50"/>
      <c r="H40" s="51"/>
      <c r="I40" s="50"/>
      <c r="J40" s="51"/>
      <c r="K40" s="50"/>
      <c r="L40" s="52"/>
      <c r="M40" s="50"/>
      <c r="N40" s="42"/>
      <c r="O40" s="42"/>
      <c r="P40" s="43"/>
      <c r="Q40" s="43"/>
    </row>
    <row r="41" spans="1:15" s="44" customFormat="1" ht="15" customHeight="1">
      <c r="A41" s="48"/>
      <c r="B41" s="48"/>
      <c r="C41" s="48"/>
      <c r="D41" s="49"/>
      <c r="E41" s="50"/>
      <c r="F41" s="51"/>
      <c r="G41" s="50"/>
      <c r="H41" s="51"/>
      <c r="I41" s="50"/>
      <c r="J41" s="51"/>
      <c r="K41" s="50"/>
      <c r="L41" s="52"/>
      <c r="M41" s="50"/>
      <c r="N41" s="42"/>
      <c r="O41" s="42"/>
    </row>
    <row r="42" spans="1:17" s="44" customFormat="1" ht="15" customHeight="1">
      <c r="A42" s="48"/>
      <c r="B42" s="48"/>
      <c r="C42" s="48"/>
      <c r="D42" s="49"/>
      <c r="E42" s="50"/>
      <c r="F42" s="51"/>
      <c r="G42" s="50"/>
      <c r="H42" s="52"/>
      <c r="I42" s="50"/>
      <c r="J42" s="52"/>
      <c r="K42" s="50"/>
      <c r="L42" s="52"/>
      <c r="M42" s="50"/>
      <c r="N42" s="42"/>
      <c r="O42" s="42"/>
      <c r="P42" s="43"/>
      <c r="Q42" s="43"/>
    </row>
    <row r="43" spans="1:15" s="44" customFormat="1" ht="15" customHeight="1">
      <c r="A43" s="48"/>
      <c r="B43" s="48"/>
      <c r="C43" s="48"/>
      <c r="D43" s="49"/>
      <c r="E43" s="50"/>
      <c r="F43" s="51"/>
      <c r="G43" s="50"/>
      <c r="H43" s="51"/>
      <c r="I43" s="50"/>
      <c r="J43" s="51"/>
      <c r="K43" s="50"/>
      <c r="L43" s="52"/>
      <c r="M43" s="50"/>
      <c r="N43" s="42"/>
      <c r="O43" s="42"/>
    </row>
    <row r="44" spans="4:13" s="44" customFormat="1" ht="15" customHeight="1">
      <c r="D44" s="53"/>
      <c r="E44" s="50"/>
      <c r="F44" s="53"/>
      <c r="G44" s="50"/>
      <c r="H44" s="53"/>
      <c r="I44" s="50"/>
      <c r="J44" s="53"/>
      <c r="K44" s="50"/>
      <c r="L44" s="54"/>
      <c r="M44" s="50"/>
    </row>
    <row r="45" spans="4:13" s="44" customFormat="1" ht="15" customHeight="1">
      <c r="D45" s="53"/>
      <c r="E45" s="50"/>
      <c r="F45" s="53"/>
      <c r="G45" s="50"/>
      <c r="H45" s="53"/>
      <c r="I45" s="50"/>
      <c r="J45" s="53"/>
      <c r="K45" s="50"/>
      <c r="L45" s="54"/>
      <c r="M45" s="50"/>
    </row>
    <row r="46" spans="4:13" s="44" customFormat="1" ht="15" customHeight="1">
      <c r="D46" s="53"/>
      <c r="E46" s="50"/>
      <c r="F46" s="53"/>
      <c r="G46" s="50"/>
      <c r="H46" s="53"/>
      <c r="I46" s="50"/>
      <c r="J46" s="53"/>
      <c r="K46" s="50"/>
      <c r="L46" s="54"/>
      <c r="M46" s="50"/>
    </row>
    <row r="47" spans="4:13" s="44" customFormat="1" ht="15" customHeight="1">
      <c r="D47" s="53"/>
      <c r="E47" s="50"/>
      <c r="F47" s="53"/>
      <c r="G47" s="50"/>
      <c r="H47" s="53"/>
      <c r="I47" s="50"/>
      <c r="J47" s="53"/>
      <c r="K47" s="50"/>
      <c r="L47" s="54"/>
      <c r="M47" s="50"/>
    </row>
    <row r="48" spans="4:13" s="44" customFormat="1" ht="15" customHeight="1">
      <c r="D48" s="53"/>
      <c r="E48" s="50"/>
      <c r="F48" s="53"/>
      <c r="G48" s="50"/>
      <c r="H48" s="53"/>
      <c r="I48" s="50"/>
      <c r="J48" s="53"/>
      <c r="K48" s="50"/>
      <c r="L48" s="54"/>
      <c r="M48" s="50"/>
    </row>
    <row r="49" spans="4:13" s="44" customFormat="1" ht="15" customHeight="1">
      <c r="D49" s="53"/>
      <c r="E49" s="50"/>
      <c r="F49" s="53"/>
      <c r="G49" s="50"/>
      <c r="H49" s="53"/>
      <c r="I49" s="50"/>
      <c r="J49" s="53"/>
      <c r="K49" s="50"/>
      <c r="L49" s="54"/>
      <c r="M49" s="50"/>
    </row>
    <row r="50" spans="4:13" s="44" customFormat="1" ht="15" customHeight="1">
      <c r="D50" s="53"/>
      <c r="E50" s="50"/>
      <c r="F50" s="53"/>
      <c r="G50" s="50"/>
      <c r="H50" s="53"/>
      <c r="I50" s="50"/>
      <c r="J50" s="53"/>
      <c r="K50" s="50"/>
      <c r="L50" s="54"/>
      <c r="M50" s="50"/>
    </row>
    <row r="51" spans="4:13" s="44" customFormat="1" ht="15" customHeight="1">
      <c r="D51" s="53"/>
      <c r="E51" s="50"/>
      <c r="F51" s="53"/>
      <c r="G51" s="50"/>
      <c r="H51" s="53"/>
      <c r="I51" s="50"/>
      <c r="J51" s="53"/>
      <c r="K51" s="50"/>
      <c r="L51" s="54"/>
      <c r="M51" s="50"/>
    </row>
    <row r="52" spans="4:13" s="44" customFormat="1" ht="15" customHeight="1">
      <c r="D52" s="53"/>
      <c r="E52" s="50"/>
      <c r="F52" s="53"/>
      <c r="G52" s="50"/>
      <c r="H52" s="53"/>
      <c r="I52" s="50"/>
      <c r="J52" s="53"/>
      <c r="K52" s="50"/>
      <c r="L52" s="54"/>
      <c r="M52" s="50"/>
    </row>
    <row r="53" spans="4:13" s="44" customFormat="1" ht="15" customHeight="1">
      <c r="D53" s="53"/>
      <c r="E53" s="50"/>
      <c r="F53" s="53"/>
      <c r="G53" s="50"/>
      <c r="H53" s="53"/>
      <c r="I53" s="50"/>
      <c r="J53" s="53"/>
      <c r="K53" s="50"/>
      <c r="L53" s="54"/>
      <c r="M53" s="50"/>
    </row>
    <row r="54" spans="4:13" s="44" customFormat="1" ht="15" customHeight="1">
      <c r="D54" s="53"/>
      <c r="E54" s="50"/>
      <c r="F54" s="53"/>
      <c r="G54" s="50"/>
      <c r="H54" s="53"/>
      <c r="I54" s="50"/>
      <c r="J54" s="53"/>
      <c r="K54" s="50"/>
      <c r="L54" s="54"/>
      <c r="M54" s="50"/>
    </row>
    <row r="55" spans="4:13" s="44" customFormat="1" ht="15" customHeight="1">
      <c r="D55" s="53"/>
      <c r="E55" s="50"/>
      <c r="F55" s="53"/>
      <c r="G55" s="50"/>
      <c r="H55" s="53"/>
      <c r="I55" s="50"/>
      <c r="J55" s="53"/>
      <c r="K55" s="50"/>
      <c r="L55" s="54"/>
      <c r="M55" s="50"/>
    </row>
    <row r="56" spans="4:13" s="44" customFormat="1" ht="15" customHeight="1">
      <c r="D56" s="53"/>
      <c r="E56" s="50"/>
      <c r="F56" s="53"/>
      <c r="G56" s="50"/>
      <c r="H56" s="53"/>
      <c r="I56" s="50"/>
      <c r="J56" s="53"/>
      <c r="K56" s="50"/>
      <c r="L56" s="54"/>
      <c r="M56" s="50"/>
    </row>
    <row r="57" spans="4:13" s="44" customFormat="1" ht="15" customHeight="1">
      <c r="D57" s="53"/>
      <c r="E57" s="50"/>
      <c r="F57" s="53"/>
      <c r="G57" s="50"/>
      <c r="H57" s="53"/>
      <c r="I57" s="50"/>
      <c r="J57" s="53"/>
      <c r="K57" s="50"/>
      <c r="L57" s="54"/>
      <c r="M57" s="50"/>
    </row>
    <row r="58" s="44" customFormat="1" ht="15" customHeight="1">
      <c r="D58" s="53"/>
    </row>
    <row r="59" s="44" customFormat="1" ht="15" customHeight="1">
      <c r="D59" s="53"/>
    </row>
    <row r="60" s="44" customFormat="1" ht="15" customHeight="1">
      <c r="D60" s="53"/>
    </row>
    <row r="61" s="44" customFormat="1" ht="15" customHeight="1"/>
    <row r="62" s="44" customFormat="1" ht="15" customHeight="1"/>
    <row r="63" s="44" customFormat="1" ht="15" customHeight="1"/>
    <row r="64" s="44" customFormat="1" ht="15" customHeight="1"/>
    <row r="65" s="44" customFormat="1" ht="15" customHeight="1"/>
    <row r="66" s="44" customFormat="1" ht="15" customHeight="1"/>
    <row r="67" s="44" customFormat="1" ht="15" customHeight="1"/>
    <row r="68" s="44" customFormat="1" ht="15" customHeight="1"/>
    <row r="69" s="44" customFormat="1" ht="15" customHeight="1"/>
    <row r="70" s="44" customFormat="1" ht="15" customHeight="1"/>
    <row r="71" s="44" customFormat="1" ht="15" customHeight="1"/>
    <row r="72" s="44" customFormat="1" ht="15" customHeight="1"/>
    <row r="73" s="44" customFormat="1" ht="15" customHeight="1"/>
    <row r="74" s="44" customFormat="1" ht="15" customHeight="1"/>
    <row r="75" s="44" customFormat="1" ht="15" customHeight="1"/>
    <row r="76" s="44" customFormat="1" ht="15" customHeight="1"/>
    <row r="77" s="44" customFormat="1" ht="15" customHeight="1"/>
    <row r="78" s="44" customFormat="1" ht="15" customHeight="1"/>
    <row r="79" s="44" customFormat="1" ht="15" customHeight="1"/>
    <row r="80" s="44" customFormat="1" ht="15" customHeight="1"/>
    <row r="81" s="44" customFormat="1" ht="15" customHeight="1"/>
    <row r="82" s="44" customFormat="1" ht="15" customHeight="1"/>
    <row r="83" s="44" customFormat="1" ht="15" customHeight="1"/>
    <row r="84" s="44" customFormat="1" ht="15" customHeight="1"/>
    <row r="85" s="44" customFormat="1" ht="15" customHeight="1"/>
    <row r="86" s="44" customFormat="1" ht="15" customHeight="1"/>
    <row r="87" s="44" customFormat="1" ht="15" customHeight="1"/>
    <row r="88" s="44" customFormat="1" ht="15" customHeight="1"/>
    <row r="89" s="44" customFormat="1" ht="15" customHeight="1"/>
    <row r="90" s="44" customFormat="1" ht="15" customHeight="1"/>
    <row r="91" s="44" customFormat="1" ht="15" customHeight="1"/>
    <row r="92" s="44" customFormat="1" ht="15" customHeight="1"/>
    <row r="93" s="44" customFormat="1" ht="15" customHeight="1"/>
    <row r="94" s="44" customFormat="1" ht="15" customHeight="1"/>
    <row r="95" s="44" customFormat="1" ht="15" customHeight="1"/>
    <row r="96" s="44" customFormat="1" ht="15" customHeight="1"/>
    <row r="97" s="44" customFormat="1" ht="15" customHeight="1"/>
    <row r="98" s="44" customFormat="1" ht="15" customHeight="1"/>
    <row r="99" s="44" customFormat="1" ht="15" customHeight="1"/>
    <row r="100" s="44" customFormat="1" ht="15" customHeight="1"/>
    <row r="101" s="44" customFormat="1" ht="15" customHeight="1"/>
    <row r="102" s="44" customFormat="1" ht="15" customHeight="1"/>
    <row r="103" s="44" customFormat="1" ht="15" customHeight="1"/>
    <row r="104" s="44" customFormat="1" ht="15" customHeight="1"/>
    <row r="105" s="44" customFormat="1" ht="15" customHeight="1"/>
    <row r="106" s="44" customFormat="1" ht="15" customHeight="1"/>
    <row r="107" s="44" customFormat="1" ht="15" customHeight="1"/>
    <row r="108" s="44" customFormat="1" ht="15" customHeight="1"/>
    <row r="109" s="44" customFormat="1" ht="15" customHeight="1"/>
    <row r="110" s="44" customFormat="1" ht="15" customHeight="1"/>
    <row r="111" s="44" customFormat="1" ht="15" customHeight="1"/>
    <row r="112" s="44" customFormat="1" ht="15" customHeight="1"/>
    <row r="113" s="44" customFormat="1" ht="15" customHeight="1"/>
    <row r="114" s="44" customFormat="1" ht="15" customHeight="1"/>
    <row r="115" s="44" customFormat="1" ht="15" customHeight="1"/>
    <row r="116" s="44" customFormat="1" ht="15" customHeight="1"/>
    <row r="117" s="44" customFormat="1" ht="15" customHeight="1"/>
    <row r="118" s="44" customFormat="1" ht="15" customHeight="1"/>
    <row r="119" s="44" customFormat="1" ht="15" customHeight="1"/>
    <row r="120" s="44" customFormat="1" ht="15" customHeight="1"/>
    <row r="121" s="44" customFormat="1" ht="15" customHeight="1"/>
    <row r="122" s="44" customFormat="1" ht="15" customHeight="1"/>
    <row r="123" s="44" customFormat="1" ht="15" customHeight="1"/>
    <row r="124" s="44" customFormat="1" ht="15" customHeight="1"/>
    <row r="125" s="44" customFormat="1" ht="15" customHeight="1"/>
    <row r="126" s="44" customFormat="1" ht="15" customHeight="1"/>
    <row r="127" s="44" customFormat="1" ht="15" customHeight="1"/>
    <row r="128" s="44" customFormat="1" ht="15" customHeight="1"/>
    <row r="129" s="44" customFormat="1" ht="15" customHeight="1"/>
    <row r="130" s="44" customFormat="1" ht="15" customHeight="1"/>
    <row r="131" s="44" customFormat="1" ht="15" customHeight="1"/>
    <row r="132" s="44" customFormat="1" ht="15" customHeight="1"/>
    <row r="133" s="44" customFormat="1" ht="15" customHeight="1"/>
    <row r="134" s="44" customFormat="1" ht="15" customHeight="1"/>
    <row r="135" s="44" customFormat="1" ht="15" customHeight="1"/>
    <row r="136" s="44" customFormat="1" ht="15" customHeight="1"/>
    <row r="137" s="44" customFormat="1" ht="15" customHeight="1"/>
    <row r="138" s="44" customFormat="1" ht="15" customHeight="1"/>
    <row r="139" s="44" customFormat="1" ht="15" customHeight="1"/>
    <row r="140" s="44" customFormat="1" ht="15" customHeight="1"/>
    <row r="141" s="44" customFormat="1" ht="15" customHeight="1"/>
    <row r="142" s="44" customFormat="1" ht="15" customHeight="1"/>
    <row r="143" s="44" customFormat="1" ht="15" customHeight="1"/>
    <row r="144" s="44" customFormat="1" ht="15" customHeight="1"/>
    <row r="145" s="44" customFormat="1" ht="15" customHeight="1"/>
    <row r="146" s="44" customFormat="1" ht="15" customHeight="1"/>
    <row r="147" s="44" customFormat="1" ht="15" customHeight="1"/>
    <row r="148" s="44" customFormat="1" ht="15" customHeight="1"/>
    <row r="149" s="44" customFormat="1" ht="15" customHeight="1"/>
    <row r="150" s="44" customFormat="1" ht="15" customHeight="1"/>
    <row r="151" s="44" customFormat="1" ht="15" customHeight="1"/>
    <row r="152" s="44" customFormat="1" ht="15" customHeight="1"/>
    <row r="153" s="44" customFormat="1" ht="15" customHeight="1"/>
    <row r="154" s="44" customFormat="1" ht="15" customHeight="1"/>
    <row r="155" s="44" customFormat="1" ht="15" customHeight="1"/>
    <row r="156" s="44" customFormat="1" ht="15" customHeight="1"/>
    <row r="157" s="44" customFormat="1" ht="15" customHeight="1"/>
    <row r="158" s="44" customFormat="1" ht="15" customHeight="1"/>
    <row r="159" s="44" customFormat="1" ht="15" customHeight="1"/>
    <row r="160" s="44" customFormat="1" ht="15" customHeight="1"/>
    <row r="161" s="44" customFormat="1" ht="15" customHeight="1"/>
    <row r="162" s="44" customFormat="1" ht="15" customHeight="1"/>
    <row r="163" s="44" customFormat="1" ht="15" customHeight="1"/>
    <row r="164" s="44" customFormat="1" ht="15" customHeight="1"/>
    <row r="165" s="44" customFormat="1" ht="15" customHeight="1"/>
    <row r="166" s="44" customFormat="1" ht="15" customHeight="1"/>
    <row r="167" s="44" customFormat="1" ht="15" customHeight="1"/>
    <row r="168" s="44" customFormat="1" ht="15" customHeight="1"/>
    <row r="169" s="44" customFormat="1" ht="15" customHeight="1"/>
    <row r="170" s="44" customFormat="1" ht="15" customHeight="1"/>
    <row r="171" s="44" customFormat="1" ht="15" customHeight="1"/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="90" zoomScaleNormal="90" zoomScaleSheetLayoutView="50" zoomScalePageLayoutView="0" workbookViewId="0" topLeftCell="A1">
      <selection activeCell="A13" sqref="A13"/>
    </sheetView>
  </sheetViews>
  <sheetFormatPr defaultColWidth="11.421875" defaultRowHeight="12.75"/>
  <cols>
    <col min="1" max="1" width="21.7109375" style="0" customWidth="1"/>
    <col min="2" max="2" width="65.421875" style="0" customWidth="1"/>
    <col min="3" max="3" width="11.00390625" style="1" customWidth="1"/>
  </cols>
  <sheetData>
    <row r="1" spans="1:5" s="5" customFormat="1" ht="18.75" customHeight="1">
      <c r="A1" s="55" t="s">
        <v>37</v>
      </c>
      <c r="B1" s="56"/>
      <c r="C1" s="4"/>
      <c r="D1" s="4"/>
      <c r="E1" s="4"/>
    </row>
    <row r="2" spans="1:3" s="8" customFormat="1" ht="25.5" customHeight="1">
      <c r="A2" s="6"/>
      <c r="B2" s="7" t="s">
        <v>36</v>
      </c>
      <c r="C2" s="6"/>
    </row>
    <row r="3" s="5" customFormat="1" ht="18.75" customHeight="1">
      <c r="C3" s="4"/>
    </row>
    <row r="4" ht="9.75" customHeight="1">
      <c r="B4" s="9"/>
    </row>
    <row r="5" spans="1:3" ht="22.5" customHeight="1">
      <c r="A5" s="58" t="s">
        <v>34</v>
      </c>
      <c r="B5" s="59" t="s">
        <v>1</v>
      </c>
      <c r="C5" s="60" t="s">
        <v>14</v>
      </c>
    </row>
    <row r="6" spans="1:3" s="10" customFormat="1" ht="36" customHeight="1">
      <c r="A6" s="61">
        <v>1</v>
      </c>
      <c r="B6" s="57" t="s">
        <v>26</v>
      </c>
      <c r="C6" s="62" t="s">
        <v>15</v>
      </c>
    </row>
    <row r="7" spans="1:3" s="10" customFormat="1" ht="36" customHeight="1">
      <c r="A7" s="61">
        <v>2</v>
      </c>
      <c r="B7" s="57" t="s">
        <v>27</v>
      </c>
      <c r="C7" s="62" t="s">
        <v>15</v>
      </c>
    </row>
    <row r="8" spans="1:3" s="10" customFormat="1" ht="36" customHeight="1">
      <c r="A8" s="61">
        <v>3</v>
      </c>
      <c r="B8" s="57" t="s">
        <v>28</v>
      </c>
      <c r="C8" s="62" t="s">
        <v>15</v>
      </c>
    </row>
    <row r="9" spans="1:3" s="10" customFormat="1" ht="36" customHeight="1">
      <c r="A9" s="61">
        <v>4</v>
      </c>
      <c r="B9" s="57" t="s">
        <v>29</v>
      </c>
      <c r="C9" s="62" t="s">
        <v>15</v>
      </c>
    </row>
    <row r="10" spans="1:3" s="10" customFormat="1" ht="36" customHeight="1">
      <c r="A10" s="61">
        <v>5</v>
      </c>
      <c r="B10" s="57" t="s">
        <v>30</v>
      </c>
      <c r="C10" s="62" t="s">
        <v>15</v>
      </c>
    </row>
    <row r="11" spans="1:3" s="10" customFormat="1" ht="36" customHeight="1">
      <c r="A11" s="61">
        <v>6</v>
      </c>
      <c r="B11" s="57" t="s">
        <v>32</v>
      </c>
      <c r="C11" s="62" t="s">
        <v>15</v>
      </c>
    </row>
    <row r="12" spans="1:3" s="10" customFormat="1" ht="36" customHeight="1">
      <c r="A12" s="61">
        <v>7</v>
      </c>
      <c r="B12" s="57" t="s">
        <v>33</v>
      </c>
      <c r="C12" s="62" t="s">
        <v>15</v>
      </c>
    </row>
    <row r="13" spans="1:3" s="10" customFormat="1" ht="36" customHeight="1">
      <c r="A13" s="61">
        <v>8</v>
      </c>
      <c r="B13" s="57" t="s">
        <v>85</v>
      </c>
      <c r="C13" s="62" t="s">
        <v>15</v>
      </c>
    </row>
    <row r="14" spans="1:3" s="10" customFormat="1" ht="36" customHeight="1">
      <c r="A14" s="61">
        <v>9</v>
      </c>
      <c r="B14" s="57" t="s">
        <v>38</v>
      </c>
      <c r="C14" s="62" t="s">
        <v>15</v>
      </c>
    </row>
    <row r="15" spans="1:3" s="10" customFormat="1" ht="36" customHeight="1">
      <c r="A15" s="61">
        <v>10</v>
      </c>
      <c r="B15" s="57" t="s">
        <v>39</v>
      </c>
      <c r="C15" s="62" t="s">
        <v>15</v>
      </c>
    </row>
    <row r="16" spans="1:3" s="10" customFormat="1" ht="36" customHeight="1">
      <c r="A16" s="61">
        <v>13</v>
      </c>
      <c r="B16" s="57" t="s">
        <v>40</v>
      </c>
      <c r="C16" s="62" t="s">
        <v>15</v>
      </c>
    </row>
    <row r="17" spans="1:3" s="10" customFormat="1" ht="36" customHeight="1">
      <c r="A17" s="61">
        <v>14</v>
      </c>
      <c r="B17" s="57" t="s">
        <v>41</v>
      </c>
      <c r="C17" s="62" t="s">
        <v>15</v>
      </c>
    </row>
    <row r="18" spans="1:3" s="10" customFormat="1" ht="36" customHeight="1">
      <c r="A18" s="61">
        <v>15</v>
      </c>
      <c r="B18" s="57" t="s">
        <v>31</v>
      </c>
      <c r="C18" s="62" t="s">
        <v>15</v>
      </c>
    </row>
    <row r="19" spans="1:3" s="10" customFormat="1" ht="36" customHeight="1">
      <c r="A19" s="61">
        <v>16</v>
      </c>
      <c r="B19" s="57" t="s">
        <v>42</v>
      </c>
      <c r="C19" s="62" t="s">
        <v>16</v>
      </c>
    </row>
    <row r="20" spans="1:3" s="10" customFormat="1" ht="36" customHeight="1">
      <c r="A20" s="61">
        <v>17</v>
      </c>
      <c r="B20" s="57" t="s">
        <v>43</v>
      </c>
      <c r="C20" s="62" t="s">
        <v>16</v>
      </c>
    </row>
    <row r="21" spans="1:3" s="10" customFormat="1" ht="36" customHeight="1">
      <c r="A21" s="61"/>
      <c r="B21" s="57"/>
      <c r="C21" s="62"/>
    </row>
    <row r="22" spans="1:3" s="10" customFormat="1" ht="36" customHeight="1">
      <c r="A22" s="61">
        <v>11</v>
      </c>
      <c r="B22" s="57" t="s">
        <v>44</v>
      </c>
      <c r="C22" s="62" t="s">
        <v>16</v>
      </c>
    </row>
    <row r="23" spans="1:3" s="10" customFormat="1" ht="36" customHeight="1">
      <c r="A23" s="61">
        <v>12</v>
      </c>
      <c r="B23" s="57" t="s">
        <v>45</v>
      </c>
      <c r="C23" s="62" t="s">
        <v>15</v>
      </c>
    </row>
    <row r="24" spans="1:3" s="10" customFormat="1" ht="36" customHeight="1">
      <c r="A24" s="63">
        <v>18</v>
      </c>
      <c r="B24" s="64" t="s">
        <v>46</v>
      </c>
      <c r="C24" s="65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6" sqref="B6"/>
    </sheetView>
  </sheetViews>
  <sheetFormatPr defaultColWidth="6.7109375" defaultRowHeight="12.75"/>
  <cols>
    <col min="1" max="1" width="6.7109375" style="0" customWidth="1"/>
    <col min="2" max="2" width="28.421875" style="0" bestFit="1" customWidth="1"/>
    <col min="3" max="3" width="6.7109375" style="0" customWidth="1"/>
    <col min="4" max="4" width="8.00390625" style="0" customWidth="1"/>
    <col min="5" max="5" width="18.7109375" style="1" customWidth="1"/>
    <col min="6" max="6" width="14.421875" style="0" bestFit="1" customWidth="1"/>
  </cols>
  <sheetData>
    <row r="1" spans="1:6" s="10" customFormat="1" ht="27.75" customHeight="1">
      <c r="A1" s="67" t="s">
        <v>75</v>
      </c>
      <c r="B1" s="67" t="s">
        <v>1</v>
      </c>
      <c r="C1" s="67"/>
      <c r="D1" s="67" t="s">
        <v>76</v>
      </c>
      <c r="E1" s="68" t="s">
        <v>77</v>
      </c>
      <c r="F1" s="67" t="s">
        <v>78</v>
      </c>
    </row>
    <row r="2" spans="1:5" ht="12.75">
      <c r="A2">
        <v>1</v>
      </c>
      <c r="B2" t="s">
        <v>26</v>
      </c>
      <c r="C2" t="s">
        <v>15</v>
      </c>
      <c r="D2">
        <v>170</v>
      </c>
      <c r="E2" s="1">
        <f>D2/2</f>
        <v>85</v>
      </c>
    </row>
    <row r="3" spans="1:5" ht="12.75">
      <c r="A3">
        <v>2</v>
      </c>
      <c r="B3" t="s">
        <v>40</v>
      </c>
      <c r="C3" t="s">
        <v>15</v>
      </c>
      <c r="D3">
        <v>160</v>
      </c>
      <c r="E3" s="1">
        <f aca="true" t="shared" si="0" ref="E3:E15">D3/2</f>
        <v>80</v>
      </c>
    </row>
    <row r="4" spans="1:6" ht="12.75">
      <c r="A4">
        <v>3</v>
      </c>
      <c r="B4" t="s">
        <v>79</v>
      </c>
      <c r="C4" t="s">
        <v>48</v>
      </c>
      <c r="D4">
        <v>150</v>
      </c>
      <c r="E4" s="1">
        <v>37.5</v>
      </c>
      <c r="F4" t="s">
        <v>81</v>
      </c>
    </row>
    <row r="5" spans="1:5" ht="12.75">
      <c r="A5">
        <v>3</v>
      </c>
      <c r="B5" t="s">
        <v>84</v>
      </c>
      <c r="C5" t="s">
        <v>48</v>
      </c>
      <c r="D5">
        <v>150</v>
      </c>
      <c r="E5" s="1">
        <v>37.5</v>
      </c>
    </row>
    <row r="6" spans="1:5" ht="12.75">
      <c r="A6">
        <v>4</v>
      </c>
      <c r="B6" t="s">
        <v>27</v>
      </c>
      <c r="C6" t="s">
        <v>15</v>
      </c>
      <c r="D6">
        <v>140</v>
      </c>
      <c r="E6" s="1">
        <f t="shared" si="0"/>
        <v>70</v>
      </c>
    </row>
    <row r="7" spans="1:6" ht="12.75">
      <c r="A7">
        <v>5</v>
      </c>
      <c r="B7" t="s">
        <v>80</v>
      </c>
      <c r="C7" t="s">
        <v>48</v>
      </c>
      <c r="D7">
        <v>130</v>
      </c>
      <c r="E7" s="1">
        <v>37.5</v>
      </c>
      <c r="F7" t="s">
        <v>81</v>
      </c>
    </row>
    <row r="8" spans="1:5" ht="12.75">
      <c r="A8">
        <v>6</v>
      </c>
      <c r="B8" t="s">
        <v>28</v>
      </c>
      <c r="C8" t="s">
        <v>15</v>
      </c>
      <c r="D8">
        <v>120</v>
      </c>
      <c r="E8" s="1">
        <f t="shared" si="0"/>
        <v>60</v>
      </c>
    </row>
    <row r="9" spans="1:5" ht="12.75">
      <c r="A9">
        <v>7</v>
      </c>
      <c r="B9" t="s">
        <v>39</v>
      </c>
      <c r="C9" t="s">
        <v>15</v>
      </c>
      <c r="D9">
        <v>110</v>
      </c>
      <c r="E9" s="1">
        <f t="shared" si="0"/>
        <v>55</v>
      </c>
    </row>
    <row r="10" spans="1:5" ht="12.75">
      <c r="A10">
        <v>8</v>
      </c>
      <c r="B10" t="s">
        <v>32</v>
      </c>
      <c r="C10" t="s">
        <v>15</v>
      </c>
      <c r="D10">
        <v>100</v>
      </c>
      <c r="E10" s="1">
        <f t="shared" si="0"/>
        <v>50</v>
      </c>
    </row>
    <row r="11" spans="1:5" ht="12.75">
      <c r="A11">
        <v>9</v>
      </c>
      <c r="B11" t="s">
        <v>31</v>
      </c>
      <c r="C11" t="s">
        <v>15</v>
      </c>
      <c r="D11">
        <v>90</v>
      </c>
      <c r="E11" s="1">
        <f t="shared" si="0"/>
        <v>45</v>
      </c>
    </row>
    <row r="12" spans="1:5" ht="12.75">
      <c r="A12">
        <v>11</v>
      </c>
      <c r="B12" t="s">
        <v>30</v>
      </c>
      <c r="C12" t="s">
        <v>15</v>
      </c>
      <c r="D12">
        <v>80</v>
      </c>
      <c r="E12" s="1">
        <f t="shared" si="0"/>
        <v>40</v>
      </c>
    </row>
    <row r="13" spans="1:5" ht="12.75">
      <c r="A13">
        <v>12</v>
      </c>
      <c r="B13" t="s">
        <v>33</v>
      </c>
      <c r="C13" t="s">
        <v>15</v>
      </c>
      <c r="D13">
        <v>70</v>
      </c>
      <c r="E13" s="1">
        <f t="shared" si="0"/>
        <v>35</v>
      </c>
    </row>
    <row r="14" spans="1:5" ht="12.75">
      <c r="A14">
        <v>13</v>
      </c>
      <c r="B14" t="s">
        <v>41</v>
      </c>
      <c r="C14" t="s">
        <v>15</v>
      </c>
      <c r="D14">
        <v>60</v>
      </c>
      <c r="E14" s="1">
        <f t="shared" si="0"/>
        <v>30</v>
      </c>
    </row>
    <row r="15" spans="1:5" ht="12.75">
      <c r="A15">
        <v>14</v>
      </c>
      <c r="B15" t="s">
        <v>38</v>
      </c>
      <c r="C15" t="s">
        <v>15</v>
      </c>
      <c r="D15">
        <v>50</v>
      </c>
      <c r="E15" s="1">
        <f t="shared" si="0"/>
        <v>25</v>
      </c>
    </row>
    <row r="18" ht="12.75">
      <c r="A18" t="s">
        <v>82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dcterms:created xsi:type="dcterms:W3CDTF">2013-10-19T21:20:08Z</dcterms:created>
  <dcterms:modified xsi:type="dcterms:W3CDTF">2013-10-21T07:18:33Z</dcterms:modified>
  <cp:category/>
  <cp:version/>
  <cp:contentType/>
  <cp:contentStatus/>
</cp:coreProperties>
</file>