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" sheetId="1" r:id="rId1"/>
    <sheet name="Konfig" sheetId="2" r:id="rId2"/>
    <sheet name="alte Liste" sheetId="3" r:id="rId3"/>
  </sheets>
  <definedNames>
    <definedName name="_xlnm._FilterDatabase" localSheetId="2" hidden="1">'alte Liste'!$A$1:$T$37</definedName>
    <definedName name="_xlnm._FilterDatabase" localSheetId="0" hidden="1">'Ergebnis'!$A$1:$X$51</definedName>
    <definedName name="_xlnm._FilterDatabase">'alte Liste'!$A$1:$T$37</definedName>
    <definedName name="_xlnm._FilterDatabase_1">'Ergebnis'!$A$1:$X$51</definedName>
    <definedName name="_xlnm._FilterDatabase_1_1">'Ergebnis'!$A$1:$X$51</definedName>
    <definedName name="_xlnm._FilterDatabase_2">'alte Liste'!$A$1:$T$37</definedName>
    <definedName name="_xlnm.Print_Titles">'alte Liste'!$1:$1</definedName>
    <definedName name="_xlnm.Print_Titles" localSheetId="2">'alte Liste'!$1:$1</definedName>
    <definedName name="Excel_BuiltIn__FilterDatabase_1">'alte Liste'!$C$1:$T$158</definedName>
  </definedNames>
  <calcPr fullCalcOnLoad="1"/>
</workbook>
</file>

<file path=xl/sharedStrings.xml><?xml version="1.0" encoding="utf-8"?>
<sst xmlns="http://schemas.openxmlformats.org/spreadsheetml/2006/main" count="321" uniqueCount="192">
  <si>
    <t>Platz
Kategorie</t>
  </si>
  <si>
    <t>Platz
Gesamt</t>
  </si>
  <si>
    <t>Start-
nummer</t>
  </si>
  <si>
    <t>Fahrer 1</t>
  </si>
  <si>
    <t>Fahrer 2</t>
  </si>
  <si>
    <t>Verein</t>
  </si>
  <si>
    <t>Bewerb</t>
  </si>
  <si>
    <t>Kategorie</t>
  </si>
  <si>
    <t>Zeit Start</t>
  </si>
  <si>
    <t>Zeit Ziel</t>
  </si>
  <si>
    <t>Zeit 
Ergebnis</t>
  </si>
  <si>
    <t>Zeit 
Bergsprint Start</t>
  </si>
  <si>
    <t>Zeit 
Bergsprint Ziel</t>
  </si>
  <si>
    <t>Zeit Bergsprint 
Ergebnis</t>
  </si>
  <si>
    <t>Platz
Bergsprint</t>
  </si>
  <si>
    <t>km Abschnitt1</t>
  </si>
  <si>
    <t>km Abschnitt2</t>
  </si>
  <si>
    <t>km Abschnitt3</t>
  </si>
  <si>
    <t>km/h Abschnitt1</t>
  </si>
  <si>
    <t>km/h Abschnitt2</t>
  </si>
  <si>
    <t>km/h Abschnitt3</t>
  </si>
  <si>
    <t>km/h gesamt</t>
  </si>
  <si>
    <t>PZF</t>
  </si>
  <si>
    <t>Herren</t>
  </si>
  <si>
    <t>Bike Team Ginner</t>
  </si>
  <si>
    <t>Markus Stocklasser</t>
  </si>
  <si>
    <t>Horst Stocklasser</t>
  </si>
  <si>
    <t>Peter Horner</t>
  </si>
  <si>
    <t>Einzel</t>
  </si>
  <si>
    <t>Christian Salzer</t>
  </si>
  <si>
    <t>Otmar Zechner</t>
  </si>
  <si>
    <t>Shadow</t>
  </si>
  <si>
    <t>Kosmopiloten</t>
  </si>
  <si>
    <t>Mixed</t>
  </si>
  <si>
    <t>Gerald Kolm</t>
  </si>
  <si>
    <t>Damen</t>
  </si>
  <si>
    <t>Reinhart Schildorfer</t>
  </si>
  <si>
    <t>Walter Minihold</t>
  </si>
  <si>
    <t>Gerald Teubenbacher</t>
  </si>
  <si>
    <t>Andreas Allinger</t>
  </si>
  <si>
    <t>Manfred Gabler</t>
  </si>
  <si>
    <t>URC Kamptal</t>
  </si>
  <si>
    <t>Christoph  Gattinger</t>
  </si>
  <si>
    <t>Thomas Gössl</t>
  </si>
  <si>
    <t>Walter Zobernig</t>
  </si>
  <si>
    <t>Michael Dräger</t>
  </si>
  <si>
    <t>Streckeninfos</t>
  </si>
  <si>
    <t>Abschnitt</t>
  </si>
  <si>
    <t>km</t>
  </si>
  <si>
    <t>Abschnitt 1</t>
  </si>
  <si>
    <t>Abschnitt 2</t>
  </si>
  <si>
    <t>Abschnitt 3</t>
  </si>
  <si>
    <t>Listen</t>
  </si>
  <si>
    <t>Platz
KategoriePlatz
KategoriePlatz
Kategorie</t>
  </si>
  <si>
    <t>Platz
GesamtPlatz
GesamtPlatz
Gesamt</t>
  </si>
  <si>
    <t>Start-
nummerStart-
nummerStart-
nummer</t>
  </si>
  <si>
    <t>Fahrer</t>
  </si>
  <si>
    <t>Zeit 
ErgebnisZeit 
ErgebnisZeit 
Ergebnis</t>
  </si>
  <si>
    <t>Zeit 
Bergsprint StartZeit 
Bergsprint StartZeit 
Bergsprint Start</t>
  </si>
  <si>
    <t>Zeit 
Bergsprint ZielZeit 
Bergsprint ZielZeit 
Bergsprint Ziel</t>
  </si>
  <si>
    <t>Zeit Bergsprint 
ErgebnisZeit Bergsprint 
ErgebnisZeit Bergsprint 
Ergebnis</t>
  </si>
  <si>
    <t>Platz
BergsprintPlatz
BergsprintPlatz
Bergsprint</t>
  </si>
  <si>
    <t>Christian Gruber, Lukas Grünwalder</t>
  </si>
  <si>
    <t>ARBÖ at2steel Bruck/Mur</t>
  </si>
  <si>
    <t>Baringer Günter, Karl Schöpf</t>
  </si>
  <si>
    <t>Team Südtirol</t>
  </si>
  <si>
    <t xml:space="preserve">Becker Harald, </t>
  </si>
  <si>
    <t>Manfred Schinagl, Paul Schuh</t>
  </si>
  <si>
    <t>Team Eder Mat Couture</t>
  </si>
  <si>
    <t>Lisy Josef, Hoffmann Peter</t>
  </si>
  <si>
    <t>Bank Austria</t>
  </si>
  <si>
    <t>Treitler, Afred Lechnitz</t>
  </si>
  <si>
    <t>RC Schnecke</t>
  </si>
  <si>
    <t>Martin Ganglberger, Thomas Wittner</t>
  </si>
  <si>
    <t>2Radchaoten.com</t>
  </si>
  <si>
    <t>Alexander Frühwirth, Andreas Kainz</t>
  </si>
  <si>
    <t>Die Nachmelder</t>
  </si>
  <si>
    <t>Andreas Tiefenböck, Hannes Krivetz</t>
  </si>
  <si>
    <t>Seiwald Wolfgang, Kostel Horbert</t>
  </si>
  <si>
    <t>Gruppo Cappucino</t>
  </si>
  <si>
    <t>Frehsner Wolfgang, Frehsner Philipp</t>
  </si>
  <si>
    <t>Markus Mantsch, Laurin Lux</t>
  </si>
  <si>
    <t>Tri4ce</t>
  </si>
  <si>
    <t>Edi Drlo, Pierre Ferrari</t>
  </si>
  <si>
    <t>Andrea Allinger, Manfred Grabner</t>
  </si>
  <si>
    <t>Lachmayr Wolfgang, Lachmayr Rebert</t>
  </si>
  <si>
    <t>Lachmayr Buam</t>
  </si>
  <si>
    <t>Gererstorfer Reinhard, Moldaschl Christian</t>
  </si>
  <si>
    <t>Erwin Gabler, Horner Peter</t>
  </si>
  <si>
    <t>bike-horner.at</t>
  </si>
  <si>
    <t>Hans Kurz, Irene Zerkold</t>
  </si>
  <si>
    <t>Die Scheibbser</t>
  </si>
  <si>
    <t>Schröder Andreas, Fink Christian</t>
  </si>
  <si>
    <t>Wiener Sport-Club</t>
  </si>
  <si>
    <t>Walter Minihold, Reinhart Schildorfer</t>
  </si>
  <si>
    <t>Christoph Hauer, Martin Beranek</t>
  </si>
  <si>
    <t>URC Falke Kauzen</t>
  </si>
  <si>
    <t>Baumgartner Günther, Preisl Martin</t>
  </si>
  <si>
    <t>"-</t>
  </si>
  <si>
    <t>Amsiss Gernold, Harald Schlgritiko</t>
  </si>
  <si>
    <t>Elisabeth Reiter, Michaela Wolf</t>
  </si>
  <si>
    <t xml:space="preserve">Damen </t>
  </si>
  <si>
    <t>Michaela Brunngraber, Hansl Rudolf</t>
  </si>
  <si>
    <t>ARBÖ Imcom24 Vredestein</t>
  </si>
  <si>
    <t>Norbert Haeusler, Anja Jedynak</t>
  </si>
  <si>
    <t>URC Spark. Renner Langenlois</t>
  </si>
  <si>
    <t>Andreas Friedl, Gerhard Ederer</t>
  </si>
  <si>
    <t>Isabella Scherzer, Markus Moldaschl</t>
  </si>
  <si>
    <t>will-action</t>
  </si>
  <si>
    <t xml:space="preserve">Gerald Kolm, Ableitinger </t>
  </si>
  <si>
    <t>Ingo Mai, Höllebauer Brigitte</t>
  </si>
  <si>
    <t>TRV Radstudio Krems</t>
  </si>
  <si>
    <t>Berta Jürgens,                Silvia Mayerhofer</t>
  </si>
  <si>
    <t>Tri-Team SIL-BER</t>
  </si>
  <si>
    <t>Lena Binder,              Eva Kubitschka</t>
  </si>
  <si>
    <t>Leva</t>
  </si>
  <si>
    <t>Thomas Heider, Michael Dräger</t>
  </si>
  <si>
    <t>the X-rays</t>
  </si>
  <si>
    <t>Martin Feiertag, Christian Schmid</t>
  </si>
  <si>
    <t>-</t>
  </si>
  <si>
    <t>Anita Stocklasser</t>
  </si>
  <si>
    <t>Bernd  Höfinger</t>
  </si>
  <si>
    <t>Horners Fun Eagles</t>
  </si>
  <si>
    <t>Thomas Marecek</t>
  </si>
  <si>
    <t>Probelauf 2.0</t>
  </si>
  <si>
    <t>Claudia Steindl</t>
  </si>
  <si>
    <t>Peter Steindl</t>
  </si>
  <si>
    <t>Stone Faces</t>
  </si>
  <si>
    <t>Johanna Feyertag</t>
  </si>
  <si>
    <t>Heidi Eichhorn</t>
  </si>
  <si>
    <t>WGT-Girls</t>
  </si>
  <si>
    <t>Matthias Hovorka</t>
  </si>
  <si>
    <t>Markus Stollnberger</t>
  </si>
  <si>
    <t>Scuderia Sante Carollo</t>
  </si>
  <si>
    <t>Pavel Hotar</t>
  </si>
  <si>
    <t>N.N.</t>
  </si>
  <si>
    <t>Tritraining.Cz</t>
  </si>
  <si>
    <t>Lena Binder</t>
  </si>
  <si>
    <t>Tri4ce Power Girls</t>
  </si>
  <si>
    <t>Ärzte in Not</t>
  </si>
  <si>
    <t>Gregor Holzinger</t>
  </si>
  <si>
    <t>Harald Tuna</t>
  </si>
  <si>
    <t>Laktat GmbH Dobersberg</t>
  </si>
  <si>
    <t>Andreas Schröder</t>
  </si>
  <si>
    <t>Christian Fink</t>
  </si>
  <si>
    <t>Wiener Sportclub reloaded</t>
  </si>
  <si>
    <t>Sebastian Feichtl</t>
  </si>
  <si>
    <t>Julius Schmöllerl</t>
  </si>
  <si>
    <t>Spicy Tomatoes</t>
  </si>
  <si>
    <t>Paul Richter</t>
  </si>
  <si>
    <t>Jürgen Haiderer</t>
  </si>
  <si>
    <t>Free Eagle Chefpartie</t>
  </si>
  <si>
    <t>Bernhard Höllrigl</t>
  </si>
  <si>
    <t>Duo Physio</t>
  </si>
  <si>
    <t>David  Wagner</t>
  </si>
  <si>
    <t>Galli-Express</t>
  </si>
  <si>
    <t>Zwettler Naturtrüb</t>
  </si>
  <si>
    <t>Nikolaus Dräger</t>
  </si>
  <si>
    <t>Die Banana Boyz</t>
  </si>
  <si>
    <t>RC Raiba Kosmopiloten Zwettl</t>
  </si>
  <si>
    <t>Gerold Amsüss</t>
  </si>
  <si>
    <t>Harald Schleritzko</t>
  </si>
  <si>
    <t>Rudolf Langsteiner</t>
  </si>
  <si>
    <t>Robert Lachmayr</t>
  </si>
  <si>
    <t>bike.horner.at</t>
  </si>
  <si>
    <t>Günther Baringer</t>
  </si>
  <si>
    <t>Wolfgang Eibeck</t>
  </si>
  <si>
    <t>Nora Racing Team</t>
  </si>
  <si>
    <t>Alfred Lechnitz</t>
  </si>
  <si>
    <t>Karl Bubenicek</t>
  </si>
  <si>
    <t>RC Schnecke, RC Stattersdorf</t>
  </si>
  <si>
    <t>Anja Jedynak</t>
  </si>
  <si>
    <t>Norbert Häusler</t>
  </si>
  <si>
    <t>Team p.t.tigris</t>
  </si>
  <si>
    <t>Erwin Gabler</t>
  </si>
  <si>
    <t>Erni Grötzl</t>
  </si>
  <si>
    <t>Andreas Grötzl</t>
  </si>
  <si>
    <t>Franz Marchsteiner</t>
  </si>
  <si>
    <t>Hans Kaufmann</t>
  </si>
  <si>
    <t>Bernd Teubenbacher</t>
  </si>
  <si>
    <t>RC Sunpor St.Pölten</t>
  </si>
  <si>
    <t>Wolfgang Haider</t>
  </si>
  <si>
    <t>2radchaoten.com</t>
  </si>
  <si>
    <t>Jürgen Layer</t>
  </si>
  <si>
    <t>Simon Lux</t>
  </si>
  <si>
    <t>Hannes Krivetz</t>
  </si>
  <si>
    <t>Thomas Mair</t>
  </si>
  <si>
    <t>Peter Pichler</t>
  </si>
  <si>
    <t>Stefan Wampl</t>
  </si>
  <si>
    <t>DNS</t>
  </si>
  <si>
    <t>,</t>
  </si>
  <si>
    <t>Jaqueline Krivetz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</si>
</sst>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hh:mm:ss;@"/>
  </numFmts>
  <fonts count="40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0">
    <xf numFmtId="0" fontId="0" fillId="0" borderId="0" xfId="0" applyAlignment="1">
      <alignment/>
    </xf>
    <xf numFmtId="1" fontId="1" fillId="0" borderId="0" xfId="45" applyNumberFormat="1" applyFont="1" applyAlignment="1">
      <alignment/>
      <protection/>
    </xf>
    <xf numFmtId="0" fontId="1" fillId="0" borderId="0" xfId="45" applyFont="1" applyAlignment="1">
      <alignment horizontal="center" vertical="center"/>
      <protection/>
    </xf>
    <xf numFmtId="0" fontId="1" fillId="0" borderId="0" xfId="45" applyFont="1" applyAlignment="1">
      <alignment wrapText="1"/>
      <protection/>
    </xf>
    <xf numFmtId="0" fontId="1" fillId="0" borderId="0" xfId="45" applyFont="1" applyAlignment="1">
      <alignment horizontal="center" vertical="center" wrapText="1"/>
      <protection/>
    </xf>
    <xf numFmtId="0" fontId="1" fillId="0" borderId="0" xfId="45" applyFont="1" applyAlignment="1">
      <alignment/>
      <protection/>
    </xf>
    <xf numFmtId="164" fontId="1" fillId="0" borderId="0" xfId="45" applyNumberFormat="1" applyFont="1" applyAlignment="1">
      <alignment/>
      <protection/>
    </xf>
    <xf numFmtId="2" fontId="1" fillId="0" borderId="0" xfId="45" applyNumberFormat="1" applyFont="1" applyAlignment="1">
      <alignment/>
      <protection/>
    </xf>
    <xf numFmtId="1" fontId="1" fillId="0" borderId="10" xfId="45" applyNumberFormat="1" applyFont="1" applyBorder="1" applyAlignment="1">
      <alignment horizontal="center" vertical="center" wrapText="1"/>
      <protection/>
    </xf>
    <xf numFmtId="1" fontId="1" fillId="0" borderId="11" xfId="45" applyNumberFormat="1" applyFont="1" applyBorder="1" applyAlignment="1">
      <alignment horizontal="center" vertical="center" wrapText="1"/>
      <protection/>
    </xf>
    <xf numFmtId="0" fontId="1" fillId="0" borderId="11" xfId="45" applyNumberFormat="1" applyFont="1" applyBorder="1" applyAlignment="1">
      <alignment horizontal="center" vertical="center" wrapText="1"/>
      <protection/>
    </xf>
    <xf numFmtId="0" fontId="1" fillId="0" borderId="11" xfId="45" applyNumberFormat="1" applyFont="1" applyBorder="1" applyAlignment="1">
      <alignment horizontal="center" vertical="center"/>
      <protection/>
    </xf>
    <xf numFmtId="164" fontId="1" fillId="0" borderId="11" xfId="45" applyNumberFormat="1" applyFont="1" applyBorder="1" applyAlignment="1">
      <alignment horizontal="center" vertical="center"/>
      <protection/>
    </xf>
    <xf numFmtId="164" fontId="1" fillId="0" borderId="11" xfId="45" applyNumberFormat="1" applyFont="1" applyBorder="1" applyAlignment="1">
      <alignment horizontal="center" vertical="center" wrapText="1"/>
      <protection/>
    </xf>
    <xf numFmtId="2" fontId="1" fillId="0" borderId="11" xfId="45" applyNumberFormat="1" applyFont="1" applyBorder="1" applyAlignment="1">
      <alignment horizontal="center" vertical="center"/>
      <protection/>
    </xf>
    <xf numFmtId="0" fontId="1" fillId="0" borderId="11" xfId="45" applyFont="1" applyBorder="1" applyAlignment="1">
      <alignment horizontal="center" vertical="center"/>
      <protection/>
    </xf>
    <xf numFmtId="1" fontId="1" fillId="0" borderId="0" xfId="45" applyNumberFormat="1" applyFont="1" applyBorder="1" applyAlignment="1">
      <alignment horizontal="center" vertical="center"/>
      <protection/>
    </xf>
    <xf numFmtId="1" fontId="1" fillId="0" borderId="0" xfId="45" applyNumberFormat="1" applyFont="1" applyAlignment="1">
      <alignment horizontal="center" vertical="center"/>
      <protection/>
    </xf>
    <xf numFmtId="0" fontId="1" fillId="0" borderId="0" xfId="45" applyFont="1" applyAlignment="1">
      <alignment horizontal="left" vertical="center" wrapText="1"/>
      <protection/>
    </xf>
    <xf numFmtId="0" fontId="1" fillId="0" borderId="0" xfId="45" applyFont="1" applyAlignment="1">
      <alignment horizontal="left" vertical="center"/>
      <protection/>
    </xf>
    <xf numFmtId="0" fontId="1" fillId="0" borderId="0" xfId="45" applyFont="1" applyBorder="1" applyAlignment="1">
      <alignment horizontal="left" vertical="center"/>
      <protection/>
    </xf>
    <xf numFmtId="165" fontId="1" fillId="0" borderId="0" xfId="45" applyNumberFormat="1" applyFont="1" applyAlignment="1">
      <alignment horizontal="center" vertical="center"/>
      <protection/>
    </xf>
    <xf numFmtId="164" fontId="1" fillId="0" borderId="0" xfId="45" applyNumberFormat="1" applyFont="1" applyAlignment="1">
      <alignment horizontal="center" vertical="center"/>
      <protection/>
    </xf>
    <xf numFmtId="164" fontId="1" fillId="33" borderId="0" xfId="45" applyNumberFormat="1" applyFont="1" applyFill="1" applyAlignment="1">
      <alignment horizontal="center" vertical="center"/>
      <protection/>
    </xf>
    <xf numFmtId="2" fontId="1" fillId="33" borderId="0" xfId="45" applyNumberFormat="1" applyFont="1" applyFill="1" applyAlignment="1">
      <alignment horizontal="center" vertical="center"/>
      <protection/>
    </xf>
    <xf numFmtId="0" fontId="1" fillId="0" borderId="0" xfId="45" applyFont="1" applyAlignment="1">
      <alignment vertical="center" wrapText="1"/>
      <protection/>
    </xf>
    <xf numFmtId="0" fontId="1" fillId="0" borderId="0" xfId="45" applyFont="1" applyFill="1" applyBorder="1" applyAlignment="1">
      <alignment horizontal="left" vertical="center"/>
      <protection/>
    </xf>
    <xf numFmtId="0" fontId="1" fillId="0" borderId="0" xfId="45" applyFont="1" applyAlignment="1">
      <alignment vertical="center"/>
      <protection/>
    </xf>
    <xf numFmtId="2" fontId="1" fillId="33" borderId="0" xfId="45" applyNumberFormat="1" applyFont="1" applyFill="1" applyBorder="1" applyAlignment="1">
      <alignment horizontal="center" vertical="center"/>
      <protection/>
    </xf>
    <xf numFmtId="0" fontId="1" fillId="0" borderId="0" xfId="45" applyFont="1" applyBorder="1" applyAlignment="1">
      <alignment/>
      <protection/>
    </xf>
    <xf numFmtId="164" fontId="1" fillId="0" borderId="0" xfId="45" applyNumberFormat="1" applyFont="1" applyBorder="1" applyAlignment="1">
      <alignment horizontal="center" vertical="center"/>
      <protection/>
    </xf>
    <xf numFmtId="2" fontId="1" fillId="0" borderId="0" xfId="45" applyNumberFormat="1" applyFont="1" applyAlignment="1">
      <alignment horizontal="center" vertical="center"/>
      <protection/>
    </xf>
    <xf numFmtId="165" fontId="1" fillId="0" borderId="0" xfId="45" applyNumberFormat="1" applyFont="1">
      <alignment/>
      <protection/>
    </xf>
    <xf numFmtId="2" fontId="1" fillId="0" borderId="0" xfId="45" applyNumberFormat="1" applyFont="1" applyBorder="1" applyAlignment="1">
      <alignment horizontal="center" vertical="center"/>
      <protection/>
    </xf>
    <xf numFmtId="165" fontId="1" fillId="0" borderId="0" xfId="45" applyNumberFormat="1" applyFont="1" applyBorder="1" applyAlignment="1">
      <alignment horizontal="center" vertical="center"/>
      <protection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2" fillId="0" borderId="12" xfId="45" applyFont="1" applyBorder="1">
      <alignment/>
      <protection/>
    </xf>
    <xf numFmtId="0" fontId="2" fillId="0" borderId="12" xfId="45" applyFont="1" applyBorder="1" applyAlignment="1">
      <alignment horizontal="right"/>
      <protection/>
    </xf>
    <xf numFmtId="0" fontId="0" fillId="0" borderId="13" xfId="45" applyFont="1" applyBorder="1">
      <alignment/>
      <protection/>
    </xf>
    <xf numFmtId="0" fontId="0" fillId="0" borderId="13" xfId="45" applyBorder="1" applyAlignment="1">
      <alignment horizontal="right"/>
      <protection/>
    </xf>
    <xf numFmtId="0" fontId="0" fillId="0" borderId="14" xfId="45" applyFont="1" applyBorder="1">
      <alignment/>
      <protection/>
    </xf>
    <xf numFmtId="0" fontId="0" fillId="0" borderId="14" xfId="45" applyBorder="1" applyAlignment="1">
      <alignment horizontal="right"/>
      <protection/>
    </xf>
    <xf numFmtId="0" fontId="1" fillId="0" borderId="0" xfId="45" applyFont="1" applyAlignment="1">
      <alignment horizontal="left" wrapText="1"/>
      <protection/>
    </xf>
    <xf numFmtId="0" fontId="1" fillId="0" borderId="0" xfId="45" applyFont="1">
      <alignment/>
      <protection/>
    </xf>
    <xf numFmtId="21" fontId="1" fillId="0" borderId="0" xfId="45" applyNumberFormat="1" applyFont="1" applyAlignment="1">
      <alignment horizontal="center" vertical="center"/>
      <protection/>
    </xf>
    <xf numFmtId="0" fontId="39" fillId="0" borderId="0" xfId="45" applyFont="1" applyAlignment="1">
      <alignment vertical="center" wrapText="1"/>
      <protection/>
    </xf>
    <xf numFmtId="1" fontId="39" fillId="0" borderId="0" xfId="45" applyNumberFormat="1" applyFont="1" applyAlignment="1">
      <alignment horizontal="center" vertical="center"/>
      <protection/>
    </xf>
    <xf numFmtId="0" fontId="39" fillId="0" borderId="0" xfId="45" applyFont="1" applyAlignment="1">
      <alignment horizontal="center" vertical="center"/>
      <protection/>
    </xf>
    <xf numFmtId="0" fontId="39" fillId="0" borderId="0" xfId="45" applyFont="1" applyAlignment="1">
      <alignment horizontal="left" vertical="center"/>
      <protection/>
    </xf>
    <xf numFmtId="0" fontId="39" fillId="0" borderId="0" xfId="45" applyFont="1" applyBorder="1" applyAlignment="1">
      <alignment horizontal="left" vertical="center"/>
      <protection/>
    </xf>
    <xf numFmtId="165" fontId="39" fillId="0" borderId="0" xfId="45" applyNumberFormat="1" applyFont="1" applyAlignment="1">
      <alignment horizontal="center" vertical="center"/>
      <protection/>
    </xf>
    <xf numFmtId="164" fontId="39" fillId="0" borderId="0" xfId="45" applyNumberFormat="1" applyFont="1" applyAlignment="1">
      <alignment horizontal="center" vertical="center"/>
      <protection/>
    </xf>
    <xf numFmtId="164" fontId="39" fillId="33" borderId="0" xfId="45" applyNumberFormat="1" applyFont="1" applyFill="1" applyAlignment="1">
      <alignment horizontal="center" vertical="center"/>
      <protection/>
    </xf>
    <xf numFmtId="2" fontId="39" fillId="33" borderId="0" xfId="45" applyNumberFormat="1" applyFont="1" applyFill="1" applyAlignment="1">
      <alignment horizontal="center" vertical="center"/>
      <protection/>
    </xf>
    <xf numFmtId="0" fontId="39" fillId="0" borderId="0" xfId="45" applyFont="1" applyAlignment="1">
      <alignment/>
      <protection/>
    </xf>
    <xf numFmtId="0" fontId="39" fillId="0" borderId="0" xfId="45" applyFont="1" applyAlignment="1">
      <alignment horizontal="center" vertical="center" wrapText="1"/>
      <protection/>
    </xf>
    <xf numFmtId="0" fontId="39" fillId="0" borderId="0" xfId="45" applyFont="1" applyFill="1" applyBorder="1" applyAlignment="1">
      <alignment horizontal="left" vertical="center"/>
      <protection/>
    </xf>
    <xf numFmtId="21" fontId="39" fillId="0" borderId="0" xfId="45" applyNumberFormat="1" applyFont="1" applyAlignment="1">
      <alignment horizontal="center" vertical="center"/>
      <protection/>
    </xf>
    <xf numFmtId="0" fontId="39" fillId="0" borderId="0" xfId="45" applyFont="1" applyAlignment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="110" zoomScaleNormal="110" zoomScalePageLayoutView="0" workbookViewId="0" topLeftCell="A1">
      <selection activeCell="S17" sqref="S17"/>
    </sheetView>
  </sheetViews>
  <sheetFormatPr defaultColWidth="6.8515625" defaultRowHeight="22.5" customHeight="1"/>
  <cols>
    <col min="1" max="2" width="6.8515625" style="1" customWidth="1"/>
    <col min="3" max="3" width="6.8515625" style="2" customWidth="1"/>
    <col min="4" max="5" width="13.57421875" style="3" customWidth="1"/>
    <col min="6" max="6" width="15.00390625" style="4" customWidth="1"/>
    <col min="7" max="7" width="9.57421875" style="4" bestFit="1" customWidth="1"/>
    <col min="8" max="8" width="6.7109375" style="5" customWidth="1"/>
    <col min="9" max="9" width="6.421875" style="6" hidden="1" customWidth="1"/>
    <col min="10" max="10" width="10.140625" style="6" hidden="1" customWidth="1"/>
    <col min="11" max="11" width="6.140625" style="6" customWidth="1"/>
    <col min="12" max="12" width="10.28125" style="6" hidden="1" customWidth="1"/>
    <col min="13" max="13" width="9.57421875" style="6" hidden="1" customWidth="1"/>
    <col min="14" max="14" width="11.57421875" style="6" customWidth="1"/>
    <col min="15" max="15" width="7.8515625" style="1" customWidth="1"/>
    <col min="16" max="16" width="9.7109375" style="7" customWidth="1"/>
    <col min="17" max="17" width="8.57421875" style="7" customWidth="1"/>
    <col min="18" max="18" width="8.140625" style="7" customWidth="1"/>
    <col min="19" max="22" width="10.57421875" style="7" customWidth="1"/>
    <col min="23" max="16384" width="6.8515625" style="5" customWidth="1"/>
  </cols>
  <sheetData>
    <row r="1" spans="1:22" s="15" customFormat="1" ht="22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9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</row>
    <row r="2" spans="1:24" ht="22.5" customHeight="1">
      <c r="A2" s="17">
        <v>1</v>
      </c>
      <c r="B2" s="17">
        <v>1</v>
      </c>
      <c r="C2" s="4">
        <v>32</v>
      </c>
      <c r="D2" s="19" t="s">
        <v>186</v>
      </c>
      <c r="E2" s="19" t="s">
        <v>187</v>
      </c>
      <c r="F2" s="19"/>
      <c r="G2" s="19" t="s">
        <v>22</v>
      </c>
      <c r="H2" s="20" t="s">
        <v>23</v>
      </c>
      <c r="I2" s="21">
        <v>0.605555555555556</v>
      </c>
      <c r="J2" s="45">
        <v>0.6432060185185186</v>
      </c>
      <c r="K2" s="23">
        <f aca="true" t="shared" si="0" ref="K2:K33">J2-I2</f>
        <v>0.037650462962962594</v>
      </c>
      <c r="L2" s="22">
        <v>0.632199074074074</v>
      </c>
      <c r="M2" s="22">
        <v>0.6350462962962963</v>
      </c>
      <c r="N2" s="23">
        <f aca="true" t="shared" si="1" ref="N2:N33">M2-L2</f>
        <v>0.002847222222222223</v>
      </c>
      <c r="O2" s="17">
        <v>1</v>
      </c>
      <c r="P2" s="24">
        <f>Konfig!$C$5</f>
        <v>33.7</v>
      </c>
      <c r="Q2" s="24">
        <f>Konfig!$C$6</f>
        <v>1.3</v>
      </c>
      <c r="R2" s="24">
        <f>Konfig!$C$7</f>
        <v>9.91</v>
      </c>
      <c r="S2" s="24">
        <f aca="true" t="shared" si="2" ref="S2:S33">P2/((L2-I2)*24)</f>
        <v>52.70199826238138</v>
      </c>
      <c r="T2" s="24">
        <f aca="true" t="shared" si="3" ref="T2:T33">Q2/((M2-L2)*24)</f>
        <v>19.024390243902435</v>
      </c>
      <c r="U2" s="24">
        <f aca="true" t="shared" si="4" ref="U2:U33">R2/((J2-M2)*24)</f>
        <v>50.6042553191486</v>
      </c>
      <c r="V2" s="24">
        <f aca="true" t="shared" si="5" ref="V2:V33">(P2+Q2+R2)/((J2-I2)*24)</f>
        <v>49.7005840762378</v>
      </c>
      <c r="X2" s="6"/>
    </row>
    <row r="3" spans="1:22" ht="22.5" customHeight="1">
      <c r="A3" s="17">
        <v>2</v>
      </c>
      <c r="B3" s="16">
        <v>2</v>
      </c>
      <c r="C3" s="2">
        <v>21</v>
      </c>
      <c r="D3" s="18" t="s">
        <v>165</v>
      </c>
      <c r="E3" s="18" t="s">
        <v>166</v>
      </c>
      <c r="F3" s="27" t="s">
        <v>167</v>
      </c>
      <c r="G3" s="19" t="s">
        <v>22</v>
      </c>
      <c r="H3" s="20" t="s">
        <v>23</v>
      </c>
      <c r="I3" s="21">
        <v>0.597916666666667</v>
      </c>
      <c r="J3" s="22">
        <v>0.63625</v>
      </c>
      <c r="K3" s="23">
        <f t="shared" si="0"/>
        <v>0.038333333333333</v>
      </c>
      <c r="L3" s="22">
        <v>0.6252430555555556</v>
      </c>
      <c r="M3" s="22">
        <v>0.6281712962962963</v>
      </c>
      <c r="N3" s="23">
        <f t="shared" si="1"/>
        <v>0.0029282407407407174</v>
      </c>
      <c r="O3" s="17">
        <v>2</v>
      </c>
      <c r="P3" s="24">
        <f>Konfig!$C$5</f>
        <v>33.7</v>
      </c>
      <c r="Q3" s="24">
        <f>Konfig!$C$6</f>
        <v>1.3</v>
      </c>
      <c r="R3" s="24">
        <f>Konfig!$C$7</f>
        <v>9.91</v>
      </c>
      <c r="S3" s="24">
        <f t="shared" si="2"/>
        <v>51.38500635324068</v>
      </c>
      <c r="T3" s="24">
        <f t="shared" si="3"/>
        <v>18.49802371541517</v>
      </c>
      <c r="U3" s="24">
        <f t="shared" si="4"/>
        <v>51.111747851003074</v>
      </c>
      <c r="V3" s="24">
        <f t="shared" si="5"/>
        <v>48.81521739130477</v>
      </c>
    </row>
    <row r="4" spans="1:22" ht="22.5" customHeight="1">
      <c r="A4" s="16">
        <v>1</v>
      </c>
      <c r="B4" s="16">
        <v>3</v>
      </c>
      <c r="C4" s="2">
        <v>29</v>
      </c>
      <c r="D4" s="25" t="s">
        <v>181</v>
      </c>
      <c r="E4" s="25"/>
      <c r="F4" s="18" t="s">
        <v>182</v>
      </c>
      <c r="G4" s="19" t="s">
        <v>22</v>
      </c>
      <c r="H4" s="20" t="s">
        <v>28</v>
      </c>
      <c r="I4" s="21">
        <v>0.603472222222222</v>
      </c>
      <c r="J4" s="22">
        <v>0.643900462962963</v>
      </c>
      <c r="K4" s="23">
        <f t="shared" si="0"/>
        <v>0.04042824074074103</v>
      </c>
      <c r="L4" s="22">
        <v>0.6321875</v>
      </c>
      <c r="M4" s="22">
        <v>0.6353009259259259</v>
      </c>
      <c r="N4" s="23">
        <f t="shared" si="1"/>
        <v>0.0031134259259258945</v>
      </c>
      <c r="O4" s="17">
        <v>3</v>
      </c>
      <c r="P4" s="24">
        <f>Konfig!$C$5</f>
        <v>33.7</v>
      </c>
      <c r="Q4" s="24">
        <f>Konfig!$C$6</f>
        <v>1.3</v>
      </c>
      <c r="R4" s="24">
        <f>Konfig!$C$7</f>
        <v>9.91</v>
      </c>
      <c r="S4" s="24">
        <f t="shared" si="2"/>
        <v>48.899637243046705</v>
      </c>
      <c r="T4" s="24">
        <f t="shared" si="3"/>
        <v>17.3977695167288</v>
      </c>
      <c r="U4" s="24">
        <f t="shared" si="4"/>
        <v>48.01615074024199</v>
      </c>
      <c r="V4" s="24">
        <f t="shared" si="5"/>
        <v>46.28571428571395</v>
      </c>
    </row>
    <row r="5" spans="1:22" ht="22.5" customHeight="1">
      <c r="A5" s="17">
        <v>3</v>
      </c>
      <c r="B5" s="16">
        <v>4</v>
      </c>
      <c r="C5" s="2">
        <v>22</v>
      </c>
      <c r="D5" s="18" t="s">
        <v>168</v>
      </c>
      <c r="E5" s="18" t="s">
        <v>169</v>
      </c>
      <c r="F5" s="19" t="s">
        <v>170</v>
      </c>
      <c r="G5" s="19" t="s">
        <v>22</v>
      </c>
      <c r="H5" s="20" t="s">
        <v>23</v>
      </c>
      <c r="I5" s="21">
        <v>0.598611111111111</v>
      </c>
      <c r="J5" s="22">
        <v>0.6403935185185184</v>
      </c>
      <c r="K5" s="23">
        <f t="shared" si="0"/>
        <v>0.04178240740740746</v>
      </c>
      <c r="L5" s="22">
        <v>0.6280671296296296</v>
      </c>
      <c r="M5" s="22">
        <v>0.6314930555555556</v>
      </c>
      <c r="N5" s="23">
        <f t="shared" si="1"/>
        <v>0.0034259259259259434</v>
      </c>
      <c r="O5" s="17">
        <v>6</v>
      </c>
      <c r="P5" s="24">
        <f>Konfig!$C$5</f>
        <v>33.7</v>
      </c>
      <c r="Q5" s="24">
        <f>Konfig!$C$6</f>
        <v>1.3</v>
      </c>
      <c r="R5" s="24">
        <f>Konfig!$C$7</f>
        <v>9.91</v>
      </c>
      <c r="S5" s="24">
        <f t="shared" si="2"/>
        <v>47.66994106090353</v>
      </c>
      <c r="T5" s="24">
        <f t="shared" si="3"/>
        <v>15.81081081081073</v>
      </c>
      <c r="U5" s="24">
        <f t="shared" si="4"/>
        <v>46.392717815345065</v>
      </c>
      <c r="V5" s="24">
        <f t="shared" si="5"/>
        <v>44.78559556786697</v>
      </c>
    </row>
    <row r="6" spans="1:22" ht="22.5" customHeight="1">
      <c r="A6" s="17">
        <v>4</v>
      </c>
      <c r="B6" s="16">
        <v>5</v>
      </c>
      <c r="C6" s="2">
        <v>25</v>
      </c>
      <c r="D6" s="18" t="s">
        <v>174</v>
      </c>
      <c r="E6" s="18" t="s">
        <v>27</v>
      </c>
      <c r="F6" s="19" t="s">
        <v>164</v>
      </c>
      <c r="G6" s="19" t="s">
        <v>22</v>
      </c>
      <c r="H6" s="20" t="s">
        <v>23</v>
      </c>
      <c r="I6" s="21">
        <v>0.600694444444444</v>
      </c>
      <c r="J6" s="22">
        <v>0.6426041666666666</v>
      </c>
      <c r="K6" s="23">
        <f t="shared" si="0"/>
        <v>0.04190972222222267</v>
      </c>
      <c r="L6" s="22">
        <v>0.6303819444444444</v>
      </c>
      <c r="M6" s="22">
        <v>0.6339467592592593</v>
      </c>
      <c r="N6" s="23">
        <f t="shared" si="1"/>
        <v>0.003564814814814854</v>
      </c>
      <c r="O6" s="17">
        <v>7</v>
      </c>
      <c r="P6" s="24">
        <f>Konfig!$C$5</f>
        <v>33.7</v>
      </c>
      <c r="Q6" s="24">
        <f>Konfig!$C$6</f>
        <v>1.3</v>
      </c>
      <c r="R6" s="24">
        <f>Konfig!$C$7</f>
        <v>9.91</v>
      </c>
      <c r="S6" s="24">
        <f t="shared" si="2"/>
        <v>47.29824561403442</v>
      </c>
      <c r="T6" s="24">
        <f t="shared" si="3"/>
        <v>15.194805194805028</v>
      </c>
      <c r="U6" s="24">
        <f t="shared" si="4"/>
        <v>47.69518716577549</v>
      </c>
      <c r="V6" s="24">
        <f t="shared" si="5"/>
        <v>44.64954432477168</v>
      </c>
    </row>
    <row r="7" spans="1:22" s="55" customFormat="1" ht="22.5" customHeight="1">
      <c r="A7" s="17">
        <v>5</v>
      </c>
      <c r="B7" s="16">
        <v>6</v>
      </c>
      <c r="C7" s="2">
        <v>23</v>
      </c>
      <c r="D7" s="25" t="s">
        <v>25</v>
      </c>
      <c r="E7" s="25" t="s">
        <v>26</v>
      </c>
      <c r="F7" s="18" t="s">
        <v>164</v>
      </c>
      <c r="G7" s="19" t="s">
        <v>22</v>
      </c>
      <c r="H7" s="20" t="s">
        <v>23</v>
      </c>
      <c r="I7" s="21">
        <v>0.599305555555556</v>
      </c>
      <c r="J7" s="22">
        <v>0.6416435185185185</v>
      </c>
      <c r="K7" s="23">
        <f t="shared" si="0"/>
        <v>0.04233796296296255</v>
      </c>
      <c r="L7" s="22">
        <v>0.6290972222222222</v>
      </c>
      <c r="M7" s="22">
        <v>0.6328472222222222</v>
      </c>
      <c r="N7" s="23">
        <f t="shared" si="1"/>
        <v>0.003750000000000031</v>
      </c>
      <c r="O7" s="17">
        <v>9</v>
      </c>
      <c r="P7" s="24">
        <f>Konfig!$C$5</f>
        <v>33.7</v>
      </c>
      <c r="Q7" s="24">
        <f>Konfig!$C$6</f>
        <v>1.3</v>
      </c>
      <c r="R7" s="24">
        <f>Konfig!$C$7</f>
        <v>9.91</v>
      </c>
      <c r="S7" s="24">
        <f t="shared" si="2"/>
        <v>47.13286713286785</v>
      </c>
      <c r="T7" s="24">
        <f t="shared" si="3"/>
        <v>14.444444444444326</v>
      </c>
      <c r="U7" s="24">
        <f t="shared" si="4"/>
        <v>46.94210526315786</v>
      </c>
      <c r="V7" s="24">
        <f t="shared" si="5"/>
        <v>44.197922361946844</v>
      </c>
    </row>
    <row r="8" spans="1:22" ht="22.5" customHeight="1">
      <c r="A8" s="16">
        <v>2</v>
      </c>
      <c r="B8" s="16">
        <v>7</v>
      </c>
      <c r="C8" s="2">
        <v>31</v>
      </c>
      <c r="D8" s="18" t="s">
        <v>185</v>
      </c>
      <c r="E8" s="18"/>
      <c r="F8" s="19" t="s">
        <v>159</v>
      </c>
      <c r="G8" s="19" t="s">
        <v>22</v>
      </c>
      <c r="H8" s="20" t="s">
        <v>28</v>
      </c>
      <c r="I8" s="21">
        <v>0.604861111111111</v>
      </c>
      <c r="J8" s="22">
        <v>0.6474074074074074</v>
      </c>
      <c r="K8" s="23">
        <f t="shared" si="0"/>
        <v>0.04254629629629647</v>
      </c>
      <c r="L8" s="22">
        <v>0.6347453703703704</v>
      </c>
      <c r="M8" s="22">
        <v>0.6380787037037037</v>
      </c>
      <c r="N8" s="23">
        <f t="shared" si="1"/>
        <v>0.0033333333333332993</v>
      </c>
      <c r="O8" s="17">
        <v>4</v>
      </c>
      <c r="P8" s="24">
        <f>Konfig!$C$5</f>
        <v>33.7</v>
      </c>
      <c r="Q8" s="24">
        <f>Konfig!$C$6</f>
        <v>1.3</v>
      </c>
      <c r="R8" s="24">
        <f>Konfig!$C$7</f>
        <v>9.91</v>
      </c>
      <c r="S8" s="24">
        <f t="shared" si="2"/>
        <v>46.986831913245304</v>
      </c>
      <c r="T8" s="24">
        <f t="shared" si="3"/>
        <v>16.250000000000167</v>
      </c>
      <c r="U8" s="24">
        <f t="shared" si="4"/>
        <v>44.26302729528511</v>
      </c>
      <c r="V8" s="24">
        <f t="shared" si="5"/>
        <v>43.98150163220874</v>
      </c>
    </row>
    <row r="9" spans="1:22" ht="22.5" customHeight="1">
      <c r="A9" s="17">
        <v>6</v>
      </c>
      <c r="B9" s="16">
        <v>8</v>
      </c>
      <c r="C9" s="2">
        <v>14</v>
      </c>
      <c r="D9" s="18" t="s">
        <v>154</v>
      </c>
      <c r="E9" s="18" t="s">
        <v>188</v>
      </c>
      <c r="F9" s="19" t="s">
        <v>155</v>
      </c>
      <c r="G9" s="19" t="s">
        <v>31</v>
      </c>
      <c r="H9" s="20" t="s">
        <v>23</v>
      </c>
      <c r="I9" s="21">
        <v>0.593055555555556</v>
      </c>
      <c r="J9" s="22">
        <v>0.6360185185185185</v>
      </c>
      <c r="K9" s="23">
        <f t="shared" si="0"/>
        <v>0.042962962962962536</v>
      </c>
      <c r="L9" s="22">
        <v>0.6234837962962964</v>
      </c>
      <c r="M9" s="22">
        <v>0.6268518518518519</v>
      </c>
      <c r="N9" s="23">
        <f t="shared" si="1"/>
        <v>0.003368055555555527</v>
      </c>
      <c r="O9" s="17">
        <v>5</v>
      </c>
      <c r="P9" s="24">
        <f>Konfig!$C$5</f>
        <v>33.7</v>
      </c>
      <c r="Q9" s="24">
        <f>Konfig!$C$6</f>
        <v>1.3</v>
      </c>
      <c r="R9" s="24">
        <f>Konfig!$C$7</f>
        <v>9.91</v>
      </c>
      <c r="S9" s="24">
        <f t="shared" si="2"/>
        <v>46.14682388741025</v>
      </c>
      <c r="T9" s="24">
        <f t="shared" si="3"/>
        <v>16.082474226804262</v>
      </c>
      <c r="U9" s="24">
        <f t="shared" si="4"/>
        <v>45.0454545454546</v>
      </c>
      <c r="V9" s="24">
        <f t="shared" si="5"/>
        <v>43.554956896552156</v>
      </c>
    </row>
    <row r="10" spans="1:22" s="55" customFormat="1" ht="22.5" customHeight="1">
      <c r="A10" s="17">
        <v>7</v>
      </c>
      <c r="B10" s="16">
        <v>9</v>
      </c>
      <c r="C10" s="2">
        <v>19</v>
      </c>
      <c r="D10" s="25" t="s">
        <v>39</v>
      </c>
      <c r="E10" s="25" t="s">
        <v>40</v>
      </c>
      <c r="F10" s="19" t="s">
        <v>41</v>
      </c>
      <c r="G10" s="19" t="s">
        <v>22</v>
      </c>
      <c r="H10" s="20" t="s">
        <v>23</v>
      </c>
      <c r="I10" s="21">
        <v>0.596527777777778</v>
      </c>
      <c r="J10" s="22">
        <v>0.6408912037037037</v>
      </c>
      <c r="K10" s="23">
        <f t="shared" si="0"/>
        <v>0.04436342592592568</v>
      </c>
      <c r="L10" s="22">
        <v>0.6279976851851852</v>
      </c>
      <c r="M10" s="22">
        <v>0.6315856481481482</v>
      </c>
      <c r="N10" s="23">
        <f t="shared" si="1"/>
        <v>0.0035879629629630427</v>
      </c>
      <c r="O10" s="17">
        <v>8</v>
      </c>
      <c r="P10" s="24">
        <f>Konfig!$C$5</f>
        <v>33.7</v>
      </c>
      <c r="Q10" s="24">
        <f>Konfig!$C$6</f>
        <v>1.3</v>
      </c>
      <c r="R10" s="24">
        <f>Konfig!$C$7</f>
        <v>9.91</v>
      </c>
      <c r="S10" s="24">
        <f t="shared" si="2"/>
        <v>44.61934534755457</v>
      </c>
      <c r="T10" s="24">
        <f t="shared" si="3"/>
        <v>15.096774193548052</v>
      </c>
      <c r="U10" s="24">
        <f t="shared" si="4"/>
        <v>44.37313432835869</v>
      </c>
      <c r="V10" s="24">
        <f t="shared" si="5"/>
        <v>42.18001565353532</v>
      </c>
    </row>
    <row r="11" spans="1:22" ht="22.5" customHeight="1">
      <c r="A11" s="17">
        <v>8</v>
      </c>
      <c r="B11" s="16">
        <v>10</v>
      </c>
      <c r="C11" s="2">
        <v>30</v>
      </c>
      <c r="D11" s="18" t="s">
        <v>183</v>
      </c>
      <c r="E11" s="18" t="s">
        <v>184</v>
      </c>
      <c r="F11" s="19" t="s">
        <v>159</v>
      </c>
      <c r="G11" s="19" t="s">
        <v>22</v>
      </c>
      <c r="H11" s="20" t="s">
        <v>23</v>
      </c>
      <c r="I11" s="21">
        <v>0.604166666666667</v>
      </c>
      <c r="J11" s="22">
        <v>0.6486574074074074</v>
      </c>
      <c r="K11" s="23">
        <f t="shared" si="0"/>
        <v>0.04449074074074044</v>
      </c>
      <c r="L11" s="22">
        <v>0.6352430555555556</v>
      </c>
      <c r="M11" s="22">
        <v>0.6391203703703704</v>
      </c>
      <c r="N11" s="23">
        <f t="shared" si="1"/>
        <v>0.003877314814814792</v>
      </c>
      <c r="O11" s="17">
        <v>12</v>
      </c>
      <c r="P11" s="24">
        <f>Konfig!$C$5</f>
        <v>33.7</v>
      </c>
      <c r="Q11" s="24">
        <f>Konfig!$C$6</f>
        <v>1.3</v>
      </c>
      <c r="R11" s="24">
        <f>Konfig!$C$7</f>
        <v>9.91</v>
      </c>
      <c r="S11" s="24">
        <f t="shared" si="2"/>
        <v>45.18435754189981</v>
      </c>
      <c r="T11" s="24">
        <f t="shared" si="3"/>
        <v>13.970149253731426</v>
      </c>
      <c r="U11" s="24">
        <f t="shared" si="4"/>
        <v>43.29611650485449</v>
      </c>
      <c r="V11" s="24">
        <f t="shared" si="5"/>
        <v>42.059313215400906</v>
      </c>
    </row>
    <row r="12" spans="1:22" ht="22.5" customHeight="1">
      <c r="A12" s="17">
        <v>9</v>
      </c>
      <c r="B12" s="16">
        <v>11</v>
      </c>
      <c r="C12" s="2">
        <v>28</v>
      </c>
      <c r="D12" s="25" t="s">
        <v>179</v>
      </c>
      <c r="E12" s="25" t="s">
        <v>38</v>
      </c>
      <c r="F12" s="19" t="s">
        <v>180</v>
      </c>
      <c r="G12" s="19" t="s">
        <v>22</v>
      </c>
      <c r="H12" s="20" t="s">
        <v>23</v>
      </c>
      <c r="I12" s="21">
        <v>0.602777777777778</v>
      </c>
      <c r="J12" s="22">
        <v>0.6474537037037037</v>
      </c>
      <c r="K12" s="23">
        <f t="shared" si="0"/>
        <v>0.04467592592592573</v>
      </c>
      <c r="L12" s="22">
        <v>0.633912037037037</v>
      </c>
      <c r="M12" s="22">
        <v>0.6379166666666667</v>
      </c>
      <c r="N12" s="23">
        <f t="shared" si="1"/>
        <v>0.0040046296296296635</v>
      </c>
      <c r="O12" s="17">
        <v>15</v>
      </c>
      <c r="P12" s="24">
        <f>Konfig!$C$5</f>
        <v>33.7</v>
      </c>
      <c r="Q12" s="24">
        <f>Konfig!$C$6</f>
        <v>1.3</v>
      </c>
      <c r="R12" s="24">
        <f>Konfig!$C$7</f>
        <v>9.91</v>
      </c>
      <c r="S12" s="24">
        <f t="shared" si="2"/>
        <v>45.10037174721219</v>
      </c>
      <c r="T12" s="24">
        <f t="shared" si="3"/>
        <v>13.526011560693528</v>
      </c>
      <c r="U12" s="24">
        <f t="shared" si="4"/>
        <v>43.29611650485449</v>
      </c>
      <c r="V12" s="24">
        <f t="shared" si="5"/>
        <v>41.88497409326443</v>
      </c>
    </row>
    <row r="13" spans="1:22" ht="22.5" customHeight="1">
      <c r="A13" s="17">
        <v>10</v>
      </c>
      <c r="B13" s="16">
        <v>12</v>
      </c>
      <c r="C13" s="2">
        <v>20</v>
      </c>
      <c r="D13" s="25" t="s">
        <v>162</v>
      </c>
      <c r="E13" s="25" t="s">
        <v>163</v>
      </c>
      <c r="F13" s="19" t="s">
        <v>164</v>
      </c>
      <c r="G13" s="19" t="s">
        <v>22</v>
      </c>
      <c r="H13" s="20" t="s">
        <v>23</v>
      </c>
      <c r="I13" s="21">
        <v>0.597222222222222</v>
      </c>
      <c r="J13" s="22">
        <v>0.6423726851851852</v>
      </c>
      <c r="K13" s="23">
        <f t="shared" si="0"/>
        <v>0.04515046296296321</v>
      </c>
      <c r="L13" s="22">
        <v>0.6288541666666666</v>
      </c>
      <c r="M13" s="22">
        <v>0.6328125</v>
      </c>
      <c r="N13" s="23">
        <f t="shared" si="1"/>
        <v>0.003958333333333397</v>
      </c>
      <c r="O13" s="17">
        <v>14</v>
      </c>
      <c r="P13" s="24">
        <f>Konfig!$C$5</f>
        <v>33.7</v>
      </c>
      <c r="Q13" s="24">
        <f>Konfig!$C$6</f>
        <v>1.3</v>
      </c>
      <c r="R13" s="24">
        <f>Konfig!$C$7</f>
        <v>9.91</v>
      </c>
      <c r="S13" s="24">
        <f t="shared" si="2"/>
        <v>44.390779363336755</v>
      </c>
      <c r="T13" s="24">
        <f t="shared" si="3"/>
        <v>13.68421052631557</v>
      </c>
      <c r="U13" s="24">
        <f t="shared" si="4"/>
        <v>43.19128329297814</v>
      </c>
      <c r="V13" s="24">
        <f t="shared" si="5"/>
        <v>41.44475775442171</v>
      </c>
    </row>
    <row r="14" spans="1:22" ht="22.5" customHeight="1">
      <c r="A14" s="17">
        <v>11</v>
      </c>
      <c r="B14" s="16">
        <v>13</v>
      </c>
      <c r="C14" s="2">
        <v>15</v>
      </c>
      <c r="D14" s="25" t="s">
        <v>30</v>
      </c>
      <c r="E14" s="25" t="s">
        <v>29</v>
      </c>
      <c r="F14" s="18" t="s">
        <v>156</v>
      </c>
      <c r="G14" s="19" t="s">
        <v>31</v>
      </c>
      <c r="H14" s="20" t="s">
        <v>23</v>
      </c>
      <c r="I14" s="21">
        <v>0.59375</v>
      </c>
      <c r="J14" s="22">
        <v>0.6389351851851852</v>
      </c>
      <c r="K14" s="23">
        <f t="shared" si="0"/>
        <v>0.04518518518518522</v>
      </c>
      <c r="L14" s="22">
        <v>0.6252662037037037</v>
      </c>
      <c r="M14" s="22">
        <v>0.6292013888888889</v>
      </c>
      <c r="N14" s="23">
        <f t="shared" si="1"/>
        <v>0.003935185185185208</v>
      </c>
      <c r="O14" s="17">
        <v>13</v>
      </c>
      <c r="P14" s="24">
        <f>Konfig!$C$5</f>
        <v>33.7</v>
      </c>
      <c r="Q14" s="24">
        <f>Konfig!$C$6</f>
        <v>1.3</v>
      </c>
      <c r="R14" s="24">
        <f>Konfig!$C$7</f>
        <v>9.91</v>
      </c>
      <c r="S14" s="24">
        <f t="shared" si="2"/>
        <v>44.553800954829285</v>
      </c>
      <c r="T14" s="24">
        <f t="shared" si="3"/>
        <v>13.76470588235286</v>
      </c>
      <c r="U14" s="24">
        <f t="shared" si="4"/>
        <v>42.42092746730065</v>
      </c>
      <c r="V14" s="24">
        <f t="shared" si="5"/>
        <v>41.412909836065545</v>
      </c>
    </row>
    <row r="15" spans="1:22" ht="22.5" customHeight="1">
      <c r="A15" s="17">
        <v>12</v>
      </c>
      <c r="B15" s="16">
        <v>14</v>
      </c>
      <c r="C15" s="2">
        <v>18</v>
      </c>
      <c r="D15" s="18" t="s">
        <v>160</v>
      </c>
      <c r="E15" s="18" t="s">
        <v>161</v>
      </c>
      <c r="F15" s="19" t="s">
        <v>159</v>
      </c>
      <c r="G15" s="19" t="s">
        <v>22</v>
      </c>
      <c r="H15" s="20" t="s">
        <v>23</v>
      </c>
      <c r="I15" s="21">
        <v>0.595833333333333</v>
      </c>
      <c r="J15" s="22">
        <v>0.642361111111111</v>
      </c>
      <c r="K15" s="23">
        <f t="shared" si="0"/>
        <v>0.04652777777777806</v>
      </c>
      <c r="L15" s="22">
        <v>0.6288888888888889</v>
      </c>
      <c r="M15" s="22">
        <v>0.6326504629629629</v>
      </c>
      <c r="N15" s="23">
        <f t="shared" si="1"/>
        <v>0.003761574074073959</v>
      </c>
      <c r="O15" s="17">
        <v>10</v>
      </c>
      <c r="P15" s="24">
        <f>Konfig!$C$5</f>
        <v>33.7</v>
      </c>
      <c r="Q15" s="24">
        <f>Konfig!$C$6</f>
        <v>1.3</v>
      </c>
      <c r="R15" s="24">
        <f>Konfig!$C$7</f>
        <v>9.91</v>
      </c>
      <c r="S15" s="24">
        <f t="shared" si="2"/>
        <v>42.47899159663815</v>
      </c>
      <c r="T15" s="24">
        <f t="shared" si="3"/>
        <v>14.400000000000441</v>
      </c>
      <c r="U15" s="24">
        <f t="shared" si="4"/>
        <v>42.522050059594754</v>
      </c>
      <c r="V15" s="24">
        <f t="shared" si="5"/>
        <v>40.21791044776095</v>
      </c>
    </row>
    <row r="16" spans="1:22" ht="22.5" customHeight="1">
      <c r="A16" s="16">
        <v>1</v>
      </c>
      <c r="B16" s="16">
        <v>15</v>
      </c>
      <c r="C16" s="2">
        <v>1</v>
      </c>
      <c r="D16" s="18" t="s">
        <v>120</v>
      </c>
      <c r="E16" s="18" t="s">
        <v>121</v>
      </c>
      <c r="F16" s="18" t="s">
        <v>122</v>
      </c>
      <c r="G16" s="19" t="s">
        <v>31</v>
      </c>
      <c r="H16" s="20" t="s">
        <v>33</v>
      </c>
      <c r="I16" s="21">
        <v>0.5840277777777778</v>
      </c>
      <c r="J16" s="22">
        <v>0.6308564814814815</v>
      </c>
      <c r="K16" s="23">
        <f t="shared" si="0"/>
        <v>0.046828703703703733</v>
      </c>
      <c r="L16" s="22">
        <v>0.6169675925925926</v>
      </c>
      <c r="M16" s="22">
        <v>0.6207407407407407</v>
      </c>
      <c r="N16" s="23">
        <f t="shared" si="1"/>
        <v>0.003773148148148109</v>
      </c>
      <c r="O16" s="17">
        <v>11</v>
      </c>
      <c r="P16" s="24">
        <f>Konfig!$C$5</f>
        <v>33.7</v>
      </c>
      <c r="Q16" s="24">
        <f>Konfig!$C$6</f>
        <v>1.3</v>
      </c>
      <c r="R16" s="24">
        <f>Konfig!$C$7</f>
        <v>9.91</v>
      </c>
      <c r="S16" s="24">
        <f t="shared" si="2"/>
        <v>42.62825017568522</v>
      </c>
      <c r="T16" s="24">
        <f t="shared" si="3"/>
        <v>14.355828220859046</v>
      </c>
      <c r="U16" s="24">
        <f t="shared" si="4"/>
        <v>40.81922196796298</v>
      </c>
      <c r="V16" s="24">
        <f t="shared" si="5"/>
        <v>39.95946613939691</v>
      </c>
    </row>
    <row r="17" spans="1:22" ht="22.5" customHeight="1">
      <c r="A17" s="17">
        <v>13</v>
      </c>
      <c r="B17" s="16">
        <v>16</v>
      </c>
      <c r="C17" s="2">
        <v>12</v>
      </c>
      <c r="D17" s="18" t="s">
        <v>149</v>
      </c>
      <c r="E17" s="18" t="s">
        <v>150</v>
      </c>
      <c r="F17" s="18" t="s">
        <v>151</v>
      </c>
      <c r="G17" s="19" t="s">
        <v>31</v>
      </c>
      <c r="H17" s="20" t="s">
        <v>23</v>
      </c>
      <c r="I17" s="21">
        <v>0.591666666666667</v>
      </c>
      <c r="J17" s="22">
        <v>0.6386458333333334</v>
      </c>
      <c r="K17" s="23">
        <f t="shared" si="0"/>
        <v>0.04697916666666635</v>
      </c>
      <c r="L17" s="22">
        <v>0.6240277777777777</v>
      </c>
      <c r="M17" s="22">
        <v>0.6284837962962962</v>
      </c>
      <c r="N17" s="23">
        <f t="shared" si="1"/>
        <v>0.004456018518518512</v>
      </c>
      <c r="O17" s="17">
        <v>23</v>
      </c>
      <c r="P17" s="24">
        <f>Konfig!$C$5</f>
        <v>33.7</v>
      </c>
      <c r="Q17" s="24">
        <f>Konfig!$C$6</f>
        <v>1.3</v>
      </c>
      <c r="R17" s="24">
        <f>Konfig!$C$7</f>
        <v>9.91</v>
      </c>
      <c r="S17" s="24">
        <f t="shared" si="2"/>
        <v>43.39055793991468</v>
      </c>
      <c r="T17" s="24">
        <f t="shared" si="3"/>
        <v>12.155844155844175</v>
      </c>
      <c r="U17" s="24">
        <f t="shared" si="4"/>
        <v>40.63325740318878</v>
      </c>
      <c r="V17" s="24">
        <f t="shared" si="5"/>
        <v>39.831485587583416</v>
      </c>
    </row>
    <row r="18" spans="1:22" ht="22.5" customHeight="1">
      <c r="A18" s="17">
        <v>14</v>
      </c>
      <c r="B18" s="16">
        <v>17</v>
      </c>
      <c r="C18" s="2">
        <v>27</v>
      </c>
      <c r="D18" s="25" t="s">
        <v>177</v>
      </c>
      <c r="E18" s="25" t="s">
        <v>178</v>
      </c>
      <c r="F18" s="19" t="s">
        <v>159</v>
      </c>
      <c r="G18" s="19" t="s">
        <v>22</v>
      </c>
      <c r="H18" s="20" t="s">
        <v>23</v>
      </c>
      <c r="I18" s="21">
        <v>0.602083333333333</v>
      </c>
      <c r="J18" s="22">
        <v>0.6493981481481481</v>
      </c>
      <c r="K18" s="23">
        <f t="shared" si="0"/>
        <v>0.04731481481481514</v>
      </c>
      <c r="L18" s="22">
        <v>0.6350347222222222</v>
      </c>
      <c r="M18" s="22">
        <v>0.6392824074074074</v>
      </c>
      <c r="N18" s="23">
        <f t="shared" si="1"/>
        <v>0.004247685185185146</v>
      </c>
      <c r="O18" s="17">
        <v>17</v>
      </c>
      <c r="P18" s="24">
        <f>Konfig!$C$5</f>
        <v>33.7</v>
      </c>
      <c r="Q18" s="24">
        <f>Konfig!$C$6</f>
        <v>1.3</v>
      </c>
      <c r="R18" s="24">
        <f>Konfig!$C$7</f>
        <v>9.91</v>
      </c>
      <c r="S18" s="24">
        <f t="shared" si="2"/>
        <v>42.613277133824596</v>
      </c>
      <c r="T18" s="24">
        <f t="shared" si="3"/>
        <v>12.752043596730363</v>
      </c>
      <c r="U18" s="24">
        <f t="shared" si="4"/>
        <v>40.81922196796343</v>
      </c>
      <c r="V18" s="24">
        <f t="shared" si="5"/>
        <v>39.54892367906039</v>
      </c>
    </row>
    <row r="19" spans="1:22" ht="22.5" customHeight="1">
      <c r="A19" s="16">
        <v>2</v>
      </c>
      <c r="B19" s="16">
        <v>18</v>
      </c>
      <c r="C19" s="2">
        <v>24</v>
      </c>
      <c r="D19" s="18" t="s">
        <v>171</v>
      </c>
      <c r="E19" s="18" t="s">
        <v>172</v>
      </c>
      <c r="F19" s="19" t="s">
        <v>173</v>
      </c>
      <c r="G19" s="19" t="s">
        <v>22</v>
      </c>
      <c r="H19" s="20" t="s">
        <v>33</v>
      </c>
      <c r="I19" s="21">
        <v>0.6</v>
      </c>
      <c r="J19" s="22">
        <v>0.6480555555555555</v>
      </c>
      <c r="K19" s="23">
        <f t="shared" si="0"/>
        <v>0.04805555555555552</v>
      </c>
      <c r="L19" s="22">
        <v>0.6337268518518518</v>
      </c>
      <c r="M19" s="22">
        <v>0.6380439814814814</v>
      </c>
      <c r="N19" s="23">
        <f t="shared" si="1"/>
        <v>0.004317129629629601</v>
      </c>
      <c r="O19" s="17">
        <v>18</v>
      </c>
      <c r="P19" s="24">
        <f>Konfig!$C$5</f>
        <v>33.7</v>
      </c>
      <c r="Q19" s="28">
        <f>Konfig!$C$6</f>
        <v>1.3</v>
      </c>
      <c r="R19" s="24">
        <f>Konfig!$C$7</f>
        <v>9.91</v>
      </c>
      <c r="S19" s="24">
        <f t="shared" si="2"/>
        <v>41.6334934797529</v>
      </c>
      <c r="T19" s="24">
        <f t="shared" si="3"/>
        <v>12.546916890080512</v>
      </c>
      <c r="U19" s="24">
        <f t="shared" si="4"/>
        <v>41.24393063583826</v>
      </c>
      <c r="V19" s="24">
        <f t="shared" si="5"/>
        <v>38.93930635838153</v>
      </c>
    </row>
    <row r="20" spans="1:22" ht="22.5" customHeight="1">
      <c r="A20" s="17">
        <v>15</v>
      </c>
      <c r="B20" s="16">
        <v>19</v>
      </c>
      <c r="C20" s="2">
        <v>13</v>
      </c>
      <c r="D20" s="18" t="s">
        <v>34</v>
      </c>
      <c r="E20" s="18" t="s">
        <v>152</v>
      </c>
      <c r="F20" s="19" t="s">
        <v>153</v>
      </c>
      <c r="G20" s="19" t="s">
        <v>31</v>
      </c>
      <c r="H20" s="20" t="s">
        <v>23</v>
      </c>
      <c r="I20" s="21">
        <v>0.592361111111111</v>
      </c>
      <c r="J20" s="22">
        <v>0.6411226851851851</v>
      </c>
      <c r="K20" s="23">
        <f t="shared" si="0"/>
        <v>0.04876157407407411</v>
      </c>
      <c r="L20" s="22">
        <v>0.626099537037037</v>
      </c>
      <c r="M20" s="22">
        <v>0.6304166666666667</v>
      </c>
      <c r="N20" s="23">
        <f t="shared" si="1"/>
        <v>0.004317129629629712</v>
      </c>
      <c r="O20" s="17">
        <v>19</v>
      </c>
      <c r="P20" s="24">
        <f>Konfig!$C$5</f>
        <v>33.7</v>
      </c>
      <c r="Q20" s="24">
        <f>Konfig!$C$6</f>
        <v>1.3</v>
      </c>
      <c r="R20" s="24">
        <f>Konfig!$C$7</f>
        <v>9.91</v>
      </c>
      <c r="S20" s="24">
        <f t="shared" si="2"/>
        <v>41.619210977701435</v>
      </c>
      <c r="T20" s="24">
        <f t="shared" si="3"/>
        <v>12.546916890080189</v>
      </c>
      <c r="U20" s="24">
        <f t="shared" si="4"/>
        <v>38.56864864864915</v>
      </c>
      <c r="V20" s="24">
        <f t="shared" si="5"/>
        <v>38.37550439117015</v>
      </c>
    </row>
    <row r="21" spans="1:22" ht="22.5" customHeight="1">
      <c r="A21" s="17">
        <v>16</v>
      </c>
      <c r="B21" s="16">
        <v>20</v>
      </c>
      <c r="C21" s="2">
        <v>5</v>
      </c>
      <c r="D21" s="18" t="s">
        <v>131</v>
      </c>
      <c r="E21" s="25" t="s">
        <v>132</v>
      </c>
      <c r="F21" s="19" t="s">
        <v>133</v>
      </c>
      <c r="G21" s="19" t="s">
        <v>31</v>
      </c>
      <c r="H21" s="20" t="s">
        <v>23</v>
      </c>
      <c r="I21" s="21">
        <v>0.586805555555556</v>
      </c>
      <c r="J21" s="22">
        <v>0.6358680555555556</v>
      </c>
      <c r="K21" s="23">
        <f t="shared" si="0"/>
        <v>0.049062499999999565</v>
      </c>
      <c r="L21" s="22">
        <v>0.6212847222222222</v>
      </c>
      <c r="M21" s="22">
        <v>0.6255208333333333</v>
      </c>
      <c r="N21" s="23">
        <f t="shared" si="1"/>
        <v>0.004236111111111107</v>
      </c>
      <c r="O21" s="17">
        <v>16</v>
      </c>
      <c r="P21" s="24">
        <f>Konfig!$C$5</f>
        <v>33.7</v>
      </c>
      <c r="Q21" s="24">
        <f>Konfig!$C$6</f>
        <v>1.3</v>
      </c>
      <c r="R21" s="24">
        <f>Konfig!$C$7</f>
        <v>9.91</v>
      </c>
      <c r="S21" s="24">
        <f t="shared" si="2"/>
        <v>40.725075528701495</v>
      </c>
      <c r="T21" s="24">
        <f t="shared" si="3"/>
        <v>12.78688524590165</v>
      </c>
      <c r="U21" s="24">
        <f t="shared" si="4"/>
        <v>39.90604026845613</v>
      </c>
      <c r="V21" s="24">
        <f t="shared" si="5"/>
        <v>38.14012738853537</v>
      </c>
    </row>
    <row r="22" spans="1:22" ht="22.5" customHeight="1">
      <c r="A22" s="17">
        <v>17</v>
      </c>
      <c r="B22" s="16">
        <v>21</v>
      </c>
      <c r="C22" s="2">
        <v>10</v>
      </c>
      <c r="D22" s="18" t="s">
        <v>143</v>
      </c>
      <c r="E22" s="25" t="s">
        <v>144</v>
      </c>
      <c r="F22" s="18" t="s">
        <v>145</v>
      </c>
      <c r="G22" s="19" t="s">
        <v>31</v>
      </c>
      <c r="H22" s="20" t="s">
        <v>23</v>
      </c>
      <c r="I22" s="21">
        <v>0.590277777777778</v>
      </c>
      <c r="J22" s="22">
        <v>0.6393634259259259</v>
      </c>
      <c r="K22" s="23">
        <f t="shared" si="0"/>
        <v>0.049085648148147865</v>
      </c>
      <c r="L22" s="22">
        <v>0.6244444444444445</v>
      </c>
      <c r="M22" s="22">
        <v>0.6287731481481481</v>
      </c>
      <c r="N22" s="23">
        <f t="shared" si="1"/>
        <v>0.00432870370370364</v>
      </c>
      <c r="O22" s="17">
        <v>20</v>
      </c>
      <c r="P22" s="24">
        <f>Konfig!$C$5</f>
        <v>33.7</v>
      </c>
      <c r="Q22" s="24">
        <f>Konfig!$C$6</f>
        <v>1.3</v>
      </c>
      <c r="R22" s="24">
        <f>Konfig!$C$7</f>
        <v>9.91</v>
      </c>
      <c r="S22" s="24">
        <f t="shared" si="2"/>
        <v>41.097560975610016</v>
      </c>
      <c r="T22" s="24">
        <f t="shared" si="3"/>
        <v>12.513368983957402</v>
      </c>
      <c r="U22" s="24">
        <f t="shared" si="4"/>
        <v>38.99016393442626</v>
      </c>
      <c r="V22" s="24">
        <f t="shared" si="5"/>
        <v>38.12214100448029</v>
      </c>
    </row>
    <row r="23" spans="1:22" ht="22.5" customHeight="1">
      <c r="A23" s="17">
        <v>18</v>
      </c>
      <c r="B23" s="16">
        <v>22</v>
      </c>
      <c r="C23" s="2">
        <v>2</v>
      </c>
      <c r="D23" s="18" t="s">
        <v>42</v>
      </c>
      <c r="E23" s="25" t="s">
        <v>123</v>
      </c>
      <c r="F23" s="19" t="s">
        <v>124</v>
      </c>
      <c r="G23" s="19" t="s">
        <v>31</v>
      </c>
      <c r="H23" s="20" t="s">
        <v>23</v>
      </c>
      <c r="I23" s="21">
        <v>0.5847222222222223</v>
      </c>
      <c r="J23" s="22">
        <v>0.6341203703703704</v>
      </c>
      <c r="K23" s="23">
        <f t="shared" si="0"/>
        <v>0.049398148148148135</v>
      </c>
      <c r="L23" s="22">
        <v>0.6191319444444444</v>
      </c>
      <c r="M23" s="22">
        <v>0.6235300925925926</v>
      </c>
      <c r="N23" s="23">
        <f t="shared" si="1"/>
        <v>0.0043981481481482065</v>
      </c>
      <c r="O23" s="17">
        <v>21</v>
      </c>
      <c r="P23" s="24">
        <f>Konfig!$C$5</f>
        <v>33.7</v>
      </c>
      <c r="Q23" s="24">
        <f>Konfig!$C$6</f>
        <v>1.3</v>
      </c>
      <c r="R23" s="24">
        <f>Konfig!$C$7</f>
        <v>9.91</v>
      </c>
      <c r="S23" s="24">
        <f t="shared" si="2"/>
        <v>40.807265388496546</v>
      </c>
      <c r="T23" s="24">
        <f t="shared" si="3"/>
        <v>12.315789473684047</v>
      </c>
      <c r="U23" s="24">
        <f t="shared" si="4"/>
        <v>38.99016393442626</v>
      </c>
      <c r="V23" s="24">
        <f t="shared" si="5"/>
        <v>37.880974695407694</v>
      </c>
    </row>
    <row r="24" spans="1:22" ht="22.5" customHeight="1">
      <c r="A24" s="17">
        <v>19</v>
      </c>
      <c r="B24" s="16">
        <v>23</v>
      </c>
      <c r="C24" s="2">
        <v>17</v>
      </c>
      <c r="D24" s="25" t="s">
        <v>37</v>
      </c>
      <c r="E24" s="25" t="s">
        <v>36</v>
      </c>
      <c r="F24" s="19" t="s">
        <v>159</v>
      </c>
      <c r="G24" s="19" t="s">
        <v>22</v>
      </c>
      <c r="H24" s="20" t="s">
        <v>23</v>
      </c>
      <c r="I24" s="21">
        <v>0.595138888888889</v>
      </c>
      <c r="J24" s="22">
        <v>0.6445949074074074</v>
      </c>
      <c r="K24" s="23">
        <f t="shared" si="0"/>
        <v>0.04945601851851844</v>
      </c>
      <c r="L24" s="22">
        <v>0.6298263888888889</v>
      </c>
      <c r="M24" s="22">
        <v>0.6342245370370371</v>
      </c>
      <c r="N24" s="23">
        <f t="shared" si="1"/>
        <v>0.0043981481481482065</v>
      </c>
      <c r="O24" s="17">
        <v>22</v>
      </c>
      <c r="P24" s="24">
        <f>Konfig!$C$5</f>
        <v>33.7</v>
      </c>
      <c r="Q24" s="24">
        <f>Konfig!$C$6</f>
        <v>1.3</v>
      </c>
      <c r="R24" s="24">
        <f>Konfig!$C$7</f>
        <v>9.91</v>
      </c>
      <c r="S24" s="24">
        <f t="shared" si="2"/>
        <v>40.48048048048064</v>
      </c>
      <c r="T24" s="24">
        <f t="shared" si="3"/>
        <v>12.315789473684047</v>
      </c>
      <c r="U24" s="24">
        <f t="shared" si="4"/>
        <v>39.81696428571431</v>
      </c>
      <c r="V24" s="24">
        <f t="shared" si="5"/>
        <v>37.836648724549555</v>
      </c>
    </row>
    <row r="25" spans="1:22" ht="22.5" customHeight="1">
      <c r="A25" s="16">
        <v>3</v>
      </c>
      <c r="B25" s="16">
        <v>24</v>
      </c>
      <c r="C25" s="2">
        <v>3</v>
      </c>
      <c r="D25" s="19" t="s">
        <v>125</v>
      </c>
      <c r="E25" s="19" t="s">
        <v>126</v>
      </c>
      <c r="F25" s="19" t="s">
        <v>127</v>
      </c>
      <c r="G25" s="19" t="s">
        <v>31</v>
      </c>
      <c r="H25" s="20" t="s">
        <v>33</v>
      </c>
      <c r="I25" s="21">
        <v>0.585416666666667</v>
      </c>
      <c r="J25" s="45">
        <v>0.6384606481481482</v>
      </c>
      <c r="K25" s="23">
        <f t="shared" si="0"/>
        <v>0.05304398148148115</v>
      </c>
      <c r="L25" s="22">
        <v>0.6220601851851851</v>
      </c>
      <c r="M25" s="22">
        <v>0.6271643518518518</v>
      </c>
      <c r="N25" s="23">
        <f t="shared" si="1"/>
        <v>0.005104166666666687</v>
      </c>
      <c r="O25" s="17">
        <v>24</v>
      </c>
      <c r="P25" s="24">
        <f>Konfig!$C$5</f>
        <v>33.7</v>
      </c>
      <c r="Q25" s="24">
        <f>Konfig!$C$6</f>
        <v>1.3</v>
      </c>
      <c r="R25" s="24">
        <f>Konfig!$C$7</f>
        <v>9.91</v>
      </c>
      <c r="S25" s="24">
        <f t="shared" si="2"/>
        <v>38.319646241314395</v>
      </c>
      <c r="T25" s="24">
        <f t="shared" si="3"/>
        <v>10.61224489795914</v>
      </c>
      <c r="U25" s="24">
        <f t="shared" si="4"/>
        <v>36.55327868852439</v>
      </c>
      <c r="V25" s="24">
        <f t="shared" si="5"/>
        <v>35.27732926031006</v>
      </c>
    </row>
    <row r="26" spans="1:22" ht="22.5" customHeight="1">
      <c r="A26" s="16">
        <v>1</v>
      </c>
      <c r="B26" s="16">
        <v>25</v>
      </c>
      <c r="C26" s="2">
        <v>7</v>
      </c>
      <c r="D26" s="25" t="s">
        <v>191</v>
      </c>
      <c r="E26" s="25" t="s">
        <v>137</v>
      </c>
      <c r="F26" s="19" t="s">
        <v>138</v>
      </c>
      <c r="G26" s="19" t="s">
        <v>31</v>
      </c>
      <c r="H26" s="20" t="s">
        <v>101</v>
      </c>
      <c r="I26" s="21">
        <v>0.588194444444444</v>
      </c>
      <c r="J26" s="22">
        <v>0.6454050925925926</v>
      </c>
      <c r="K26" s="23">
        <f t="shared" si="0"/>
        <v>0.05721064814814858</v>
      </c>
      <c r="L26" s="22">
        <v>0.6275925925925926</v>
      </c>
      <c r="M26" s="22">
        <v>0.6331944444444445</v>
      </c>
      <c r="N26" s="23">
        <f t="shared" si="1"/>
        <v>0.005601851851851913</v>
      </c>
      <c r="O26" s="17">
        <v>26</v>
      </c>
      <c r="P26" s="24">
        <f>Konfig!$C$5</f>
        <v>33.7</v>
      </c>
      <c r="Q26" s="24">
        <f>Konfig!$C$6</f>
        <v>1.3</v>
      </c>
      <c r="R26" s="24">
        <f>Konfig!$C$7</f>
        <v>9.91</v>
      </c>
      <c r="S26" s="24">
        <f t="shared" si="2"/>
        <v>35.640423031727</v>
      </c>
      <c r="T26" s="24">
        <f t="shared" si="3"/>
        <v>9.6694214876032</v>
      </c>
      <c r="U26" s="24">
        <f t="shared" si="4"/>
        <v>33.81611374407598</v>
      </c>
      <c r="V26" s="24">
        <f t="shared" si="5"/>
        <v>32.708072021039605</v>
      </c>
    </row>
    <row r="27" spans="1:22" s="55" customFormat="1" ht="22.5" customHeight="1">
      <c r="A27" s="17">
        <v>20</v>
      </c>
      <c r="B27" s="16">
        <v>26</v>
      </c>
      <c r="C27" s="2">
        <v>8</v>
      </c>
      <c r="D27" s="25" t="s">
        <v>44</v>
      </c>
      <c r="E27" s="25" t="s">
        <v>45</v>
      </c>
      <c r="F27" s="19" t="s">
        <v>139</v>
      </c>
      <c r="G27" s="19" t="s">
        <v>31</v>
      </c>
      <c r="H27" s="20" t="s">
        <v>23</v>
      </c>
      <c r="I27" s="21">
        <v>0.588888888888889</v>
      </c>
      <c r="J27" s="22">
        <v>0.6463310185185185</v>
      </c>
      <c r="K27" s="23">
        <f t="shared" si="0"/>
        <v>0.05744212962962947</v>
      </c>
      <c r="L27" s="22">
        <v>0.628275462962963</v>
      </c>
      <c r="M27" s="22">
        <v>0.6339467592592593</v>
      </c>
      <c r="N27" s="23">
        <f t="shared" si="1"/>
        <v>0.005671296296296258</v>
      </c>
      <c r="O27" s="17">
        <v>27</v>
      </c>
      <c r="P27" s="24">
        <f>Konfig!$C$5</f>
        <v>33.7</v>
      </c>
      <c r="Q27" s="24">
        <f>Konfig!$C$6</f>
        <v>1.3</v>
      </c>
      <c r="R27" s="24">
        <f>Konfig!$C$7</f>
        <v>9.91</v>
      </c>
      <c r="S27" s="24">
        <f t="shared" si="2"/>
        <v>35.65089626799892</v>
      </c>
      <c r="T27" s="24">
        <f t="shared" si="3"/>
        <v>9.55102040816333</v>
      </c>
      <c r="U27" s="24">
        <f t="shared" si="4"/>
        <v>33.342056074766425</v>
      </c>
      <c r="V27" s="24">
        <f t="shared" si="5"/>
        <v>32.57626435623624</v>
      </c>
    </row>
    <row r="28" spans="1:22" ht="22.5" customHeight="1">
      <c r="A28" s="17">
        <v>21</v>
      </c>
      <c r="B28" s="16">
        <v>27</v>
      </c>
      <c r="C28" s="2">
        <v>16</v>
      </c>
      <c r="D28" s="18" t="s">
        <v>43</v>
      </c>
      <c r="E28" s="18" t="s">
        <v>157</v>
      </c>
      <c r="F28" s="19" t="s">
        <v>158</v>
      </c>
      <c r="G28" s="19" t="s">
        <v>31</v>
      </c>
      <c r="H28" s="20" t="s">
        <v>23</v>
      </c>
      <c r="I28" s="21">
        <v>0.594444444444444</v>
      </c>
      <c r="J28" s="22">
        <v>0.6558333333333334</v>
      </c>
      <c r="K28" s="23">
        <f t="shared" si="0"/>
        <v>0.06138888888888938</v>
      </c>
      <c r="L28" s="22">
        <v>0.6368055555555555</v>
      </c>
      <c r="M28" s="22">
        <v>0.6421990740740741</v>
      </c>
      <c r="N28" s="23">
        <f t="shared" si="1"/>
        <v>0.0053935185185185475</v>
      </c>
      <c r="O28" s="17">
        <v>25</v>
      </c>
      <c r="P28" s="24">
        <f>Konfig!$C$5</f>
        <v>33.7</v>
      </c>
      <c r="Q28" s="24">
        <f>Konfig!$C$6</f>
        <v>1.3</v>
      </c>
      <c r="R28" s="24">
        <f>Konfig!$C$7</f>
        <v>9.91</v>
      </c>
      <c r="S28" s="24">
        <f t="shared" si="2"/>
        <v>33.14754098360624</v>
      </c>
      <c r="T28" s="24">
        <f t="shared" si="3"/>
        <v>10.042918454935569</v>
      </c>
      <c r="U28" s="24">
        <f t="shared" si="4"/>
        <v>30.285229202037222</v>
      </c>
      <c r="V28" s="24">
        <f t="shared" si="5"/>
        <v>30.481900452488443</v>
      </c>
    </row>
    <row r="29" spans="1:22" ht="22.5" customHeight="1">
      <c r="A29" s="17">
        <v>22</v>
      </c>
      <c r="B29" s="16">
        <v>28</v>
      </c>
      <c r="C29" s="2">
        <v>11</v>
      </c>
      <c r="D29" s="25" t="s">
        <v>146</v>
      </c>
      <c r="E29" s="25" t="s">
        <v>147</v>
      </c>
      <c r="F29" s="19" t="s">
        <v>148</v>
      </c>
      <c r="G29" s="19" t="s">
        <v>31</v>
      </c>
      <c r="H29" s="20" t="s">
        <v>23</v>
      </c>
      <c r="I29" s="21">
        <v>0.590972222222222</v>
      </c>
      <c r="J29" s="22">
        <v>0.6534606481481481</v>
      </c>
      <c r="K29" s="23">
        <f t="shared" si="0"/>
        <v>0.06248842592592607</v>
      </c>
      <c r="L29" s="22">
        <v>0.6325810185185184</v>
      </c>
      <c r="M29" s="22">
        <v>0.6392361111111111</v>
      </c>
      <c r="N29" s="23">
        <f t="shared" si="1"/>
        <v>0.006655092592592671</v>
      </c>
      <c r="O29" s="17">
        <v>29</v>
      </c>
      <c r="P29" s="24">
        <f>Konfig!$C$5</f>
        <v>33.7</v>
      </c>
      <c r="Q29" s="24">
        <f>Konfig!$C$6</f>
        <v>1.3</v>
      </c>
      <c r="R29" s="24">
        <f>Konfig!$C$7</f>
        <v>9.91</v>
      </c>
      <c r="S29" s="24">
        <f t="shared" si="2"/>
        <v>33.74687065368556</v>
      </c>
      <c r="T29" s="24">
        <f t="shared" si="3"/>
        <v>8.139130434782514</v>
      </c>
      <c r="U29" s="24">
        <f t="shared" si="4"/>
        <v>29.028478437754416</v>
      </c>
      <c r="V29" s="24">
        <f t="shared" si="5"/>
        <v>29.945545471383518</v>
      </c>
    </row>
    <row r="30" spans="1:22" ht="22.5" customHeight="1">
      <c r="A30" s="16">
        <v>2</v>
      </c>
      <c r="B30" s="16">
        <v>29</v>
      </c>
      <c r="C30" s="2">
        <v>4</v>
      </c>
      <c r="D30" s="18" t="s">
        <v>128</v>
      </c>
      <c r="E30" s="18" t="s">
        <v>129</v>
      </c>
      <c r="F30" s="18" t="s">
        <v>130</v>
      </c>
      <c r="G30" s="19" t="s">
        <v>31</v>
      </c>
      <c r="H30" s="20" t="s">
        <v>101</v>
      </c>
      <c r="I30" s="21">
        <v>0.586111111111111</v>
      </c>
      <c r="J30" s="22">
        <v>0.6512962962962963</v>
      </c>
      <c r="K30" s="23">
        <f t="shared" si="0"/>
        <v>0.06518518518518523</v>
      </c>
      <c r="L30" s="22">
        <v>0.6309027777777778</v>
      </c>
      <c r="M30" s="22">
        <v>0.6372685185185185</v>
      </c>
      <c r="N30" s="23">
        <f t="shared" si="1"/>
        <v>0.0063657407407407</v>
      </c>
      <c r="O30" s="17">
        <v>28</v>
      </c>
      <c r="P30" s="24">
        <f>Konfig!$C$5</f>
        <v>33.7</v>
      </c>
      <c r="Q30" s="24">
        <f>Konfig!$C$6</f>
        <v>1.3</v>
      </c>
      <c r="R30" s="24">
        <f>Konfig!$C$7</f>
        <v>9.91</v>
      </c>
      <c r="S30" s="24">
        <f t="shared" si="2"/>
        <v>31.348837209302246</v>
      </c>
      <c r="T30" s="24">
        <f t="shared" si="3"/>
        <v>8.509090909090965</v>
      </c>
      <c r="U30" s="24">
        <f t="shared" si="4"/>
        <v>29.435643564356493</v>
      </c>
      <c r="V30" s="24">
        <f t="shared" si="5"/>
        <v>28.706676136363612</v>
      </c>
    </row>
    <row r="31" spans="1:22" ht="22.5" customHeight="1">
      <c r="A31" s="47" t="s">
        <v>189</v>
      </c>
      <c r="B31" s="47" t="s">
        <v>189</v>
      </c>
      <c r="C31" s="48">
        <v>6</v>
      </c>
      <c r="D31" s="59" t="s">
        <v>134</v>
      </c>
      <c r="E31" s="46" t="s">
        <v>135</v>
      </c>
      <c r="F31" s="49" t="s">
        <v>136</v>
      </c>
      <c r="G31" s="49" t="s">
        <v>31</v>
      </c>
      <c r="H31" s="50" t="s">
        <v>23</v>
      </c>
      <c r="I31" s="51">
        <v>0.5875</v>
      </c>
      <c r="J31" s="52"/>
      <c r="K31" s="53">
        <f t="shared" si="0"/>
        <v>-0.5875</v>
      </c>
      <c r="L31" s="52"/>
      <c r="M31" s="22"/>
      <c r="N31" s="53">
        <f t="shared" si="1"/>
        <v>0</v>
      </c>
      <c r="O31" s="17"/>
      <c r="P31" s="54">
        <f>Konfig!$C$5</f>
        <v>33.7</v>
      </c>
      <c r="Q31" s="54">
        <f>Konfig!$C$6</f>
        <v>1.3</v>
      </c>
      <c r="R31" s="54">
        <f>Konfig!$C$7</f>
        <v>9.91</v>
      </c>
      <c r="S31" s="54">
        <f t="shared" si="2"/>
        <v>-2.3900709219858154</v>
      </c>
      <c r="T31" s="54" t="e">
        <f t="shared" si="3"/>
        <v>#DIV/0!</v>
      </c>
      <c r="U31" s="54" t="e">
        <f t="shared" si="4"/>
        <v>#DIV/0!</v>
      </c>
      <c r="V31" s="54">
        <f t="shared" si="5"/>
        <v>-3.1851063829787227</v>
      </c>
    </row>
    <row r="32" spans="1:22" ht="22.5" customHeight="1">
      <c r="A32" s="47" t="s">
        <v>189</v>
      </c>
      <c r="B32" s="47" t="s">
        <v>189</v>
      </c>
      <c r="C32" s="56">
        <v>9</v>
      </c>
      <c r="D32" s="49" t="s">
        <v>140</v>
      </c>
      <c r="E32" s="49" t="s">
        <v>141</v>
      </c>
      <c r="F32" s="57" t="s">
        <v>142</v>
      </c>
      <c r="G32" s="49" t="s">
        <v>31</v>
      </c>
      <c r="H32" s="50" t="s">
        <v>23</v>
      </c>
      <c r="I32" s="51">
        <v>0.589583333333333</v>
      </c>
      <c r="J32" s="58"/>
      <c r="K32" s="53">
        <f t="shared" si="0"/>
        <v>-0.589583333333333</v>
      </c>
      <c r="L32" s="52"/>
      <c r="M32" s="22"/>
      <c r="N32" s="53">
        <f t="shared" si="1"/>
        <v>0</v>
      </c>
      <c r="O32" s="17"/>
      <c r="P32" s="54">
        <f>Konfig!$C$5</f>
        <v>33.7</v>
      </c>
      <c r="Q32" s="54">
        <f>Konfig!$C$6</f>
        <v>1.3</v>
      </c>
      <c r="R32" s="54">
        <f>Konfig!$C$7</f>
        <v>9.91</v>
      </c>
      <c r="S32" s="54">
        <f t="shared" si="2"/>
        <v>-2.381625441696115</v>
      </c>
      <c r="T32" s="54" t="e">
        <f t="shared" si="3"/>
        <v>#DIV/0!</v>
      </c>
      <c r="U32" s="54" t="e">
        <f t="shared" si="4"/>
        <v>#DIV/0!</v>
      </c>
      <c r="V32" s="54">
        <f t="shared" si="5"/>
        <v>-3.173851590106009</v>
      </c>
    </row>
    <row r="33" spans="1:22" ht="22.5" customHeight="1">
      <c r="A33" s="47" t="s">
        <v>189</v>
      </c>
      <c r="B33" s="47" t="s">
        <v>189</v>
      </c>
      <c r="C33" s="48">
        <v>26</v>
      </c>
      <c r="D33" s="46" t="s">
        <v>175</v>
      </c>
      <c r="E33" s="46" t="s">
        <v>176</v>
      </c>
      <c r="F33" s="49" t="s">
        <v>159</v>
      </c>
      <c r="G33" s="49" t="s">
        <v>22</v>
      </c>
      <c r="H33" s="50" t="s">
        <v>33</v>
      </c>
      <c r="I33" s="51">
        <v>0.601388888888889</v>
      </c>
      <c r="J33" s="52"/>
      <c r="K33" s="53">
        <f t="shared" si="0"/>
        <v>-0.601388888888889</v>
      </c>
      <c r="L33" s="52"/>
      <c r="M33" s="22"/>
      <c r="N33" s="53">
        <f t="shared" si="1"/>
        <v>0</v>
      </c>
      <c r="O33" s="17"/>
      <c r="P33" s="54">
        <f>Konfig!$C$5</f>
        <v>33.7</v>
      </c>
      <c r="Q33" s="54">
        <f>Konfig!$C$6</f>
        <v>1.3</v>
      </c>
      <c r="R33" s="54">
        <f>Konfig!$C$7</f>
        <v>9.91</v>
      </c>
      <c r="S33" s="54">
        <f t="shared" si="2"/>
        <v>-2.3348729792147807</v>
      </c>
      <c r="T33" s="54" t="e">
        <f t="shared" si="3"/>
        <v>#DIV/0!</v>
      </c>
      <c r="U33" s="54" t="e">
        <f t="shared" si="4"/>
        <v>#DIV/0!</v>
      </c>
      <c r="V33" s="54">
        <f t="shared" si="5"/>
        <v>-3.111547344110854</v>
      </c>
    </row>
    <row r="34" spans="1:22" s="29" customFormat="1" ht="22.5" customHeight="1">
      <c r="A34" s="16" t="s">
        <v>190</v>
      </c>
      <c r="B34" s="17"/>
      <c r="C34" s="2"/>
      <c r="D34" s="25"/>
      <c r="E34" s="25"/>
      <c r="F34" s="19"/>
      <c r="G34" s="19"/>
      <c r="H34" s="20"/>
      <c r="I34" s="21"/>
      <c r="J34" s="22"/>
      <c r="K34" s="23"/>
      <c r="L34" s="22"/>
      <c r="M34" s="22"/>
      <c r="N34" s="23"/>
      <c r="O34" s="17"/>
      <c r="P34" s="24"/>
      <c r="Q34" s="24"/>
      <c r="R34" s="24"/>
      <c r="S34" s="24"/>
      <c r="T34" s="24"/>
      <c r="U34" s="24"/>
      <c r="V34" s="24"/>
    </row>
    <row r="35" spans="1:22" ht="22.5" customHeight="1">
      <c r="A35" s="16"/>
      <c r="B35" s="17"/>
      <c r="D35" s="18"/>
      <c r="E35" s="18"/>
      <c r="F35" s="19"/>
      <c r="G35" s="19"/>
      <c r="H35" s="20"/>
      <c r="I35" s="21"/>
      <c r="J35" s="22"/>
      <c r="K35" s="23"/>
      <c r="L35" s="22"/>
      <c r="M35" s="22"/>
      <c r="N35" s="23"/>
      <c r="O35" s="17"/>
      <c r="P35" s="24"/>
      <c r="Q35" s="24"/>
      <c r="R35" s="24"/>
      <c r="S35" s="24"/>
      <c r="T35" s="24"/>
      <c r="U35" s="24"/>
      <c r="V35" s="24"/>
    </row>
    <row r="36" spans="1:22" ht="22.5" customHeight="1">
      <c r="A36" s="16"/>
      <c r="B36" s="17"/>
      <c r="D36" s="25"/>
      <c r="E36" s="25"/>
      <c r="F36" s="19"/>
      <c r="G36" s="19"/>
      <c r="H36" s="20"/>
      <c r="I36" s="21"/>
      <c r="J36" s="30"/>
      <c r="K36" s="23"/>
      <c r="L36" s="22"/>
      <c r="M36" s="22"/>
      <c r="N36" s="23"/>
      <c r="O36" s="17"/>
      <c r="P36" s="24"/>
      <c r="Q36" s="24"/>
      <c r="R36" s="24"/>
      <c r="S36" s="24"/>
      <c r="T36" s="24"/>
      <c r="U36" s="24"/>
      <c r="V36" s="24"/>
    </row>
    <row r="37" spans="1:22" ht="22.5" customHeight="1">
      <c r="A37" s="17"/>
      <c r="B37" s="17"/>
      <c r="C37" s="4"/>
      <c r="D37" s="18"/>
      <c r="E37" s="18"/>
      <c r="F37" s="19"/>
      <c r="G37" s="19"/>
      <c r="H37" s="20"/>
      <c r="I37" s="22"/>
      <c r="J37" s="45"/>
      <c r="K37" s="23"/>
      <c r="L37" s="22"/>
      <c r="M37" s="22"/>
      <c r="N37" s="23"/>
      <c r="O37" s="17"/>
      <c r="P37" s="24"/>
      <c r="Q37" s="24"/>
      <c r="R37" s="24"/>
      <c r="S37" s="24"/>
      <c r="T37" s="24"/>
      <c r="U37" s="24"/>
      <c r="V37" s="24"/>
    </row>
    <row r="38" spans="1:22" ht="22.5" customHeight="1">
      <c r="A38" s="16"/>
      <c r="B38" s="17"/>
      <c r="D38" s="18"/>
      <c r="E38" s="18"/>
      <c r="F38" s="19"/>
      <c r="G38" s="19"/>
      <c r="H38" s="20"/>
      <c r="I38" s="21"/>
      <c r="J38" s="22"/>
      <c r="K38" s="23"/>
      <c r="L38" s="22"/>
      <c r="M38" s="22"/>
      <c r="N38" s="23"/>
      <c r="O38" s="17"/>
      <c r="P38" s="24"/>
      <c r="Q38" s="24"/>
      <c r="R38" s="24"/>
      <c r="S38" s="24"/>
      <c r="T38" s="24"/>
      <c r="U38" s="24"/>
      <c r="V38" s="24"/>
    </row>
    <row r="39" spans="1:22" ht="22.5" customHeight="1">
      <c r="A39" s="16"/>
      <c r="B39" s="17"/>
      <c r="D39" s="18"/>
      <c r="E39" s="18"/>
      <c r="F39" s="19"/>
      <c r="G39" s="19"/>
      <c r="H39" s="20"/>
      <c r="I39" s="21"/>
      <c r="J39" s="22"/>
      <c r="K39" s="23"/>
      <c r="L39" s="22"/>
      <c r="M39" s="22"/>
      <c r="N39" s="23"/>
      <c r="O39" s="17"/>
      <c r="P39" s="24"/>
      <c r="Q39" s="28"/>
      <c r="R39" s="24"/>
      <c r="S39" s="24"/>
      <c r="T39" s="24"/>
      <c r="U39" s="24"/>
      <c r="V39" s="24"/>
    </row>
    <row r="40" spans="1:22" ht="22.5" customHeight="1">
      <c r="A40" s="16"/>
      <c r="B40" s="17"/>
      <c r="D40" s="18"/>
      <c r="E40" s="18"/>
      <c r="F40" s="19"/>
      <c r="G40" s="19"/>
      <c r="H40" s="20"/>
      <c r="I40" s="21"/>
      <c r="J40" s="22"/>
      <c r="K40" s="23"/>
      <c r="L40" s="22"/>
      <c r="M40" s="22"/>
      <c r="N40" s="23"/>
      <c r="O40" s="17"/>
      <c r="P40" s="24"/>
      <c r="Q40" s="24"/>
      <c r="R40" s="24"/>
      <c r="S40" s="24"/>
      <c r="T40" s="24"/>
      <c r="U40" s="24"/>
      <c r="V40" s="24"/>
    </row>
    <row r="41" spans="1:22" ht="22.5" customHeight="1">
      <c r="A41" s="17"/>
      <c r="B41" s="17"/>
      <c r="C41" s="4"/>
      <c r="F41" s="19"/>
      <c r="G41" s="19"/>
      <c r="H41" s="22"/>
      <c r="I41" s="22"/>
      <c r="J41" s="5"/>
      <c r="K41" s="19"/>
      <c r="L41" s="22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17" s="29" customFormat="1" ht="22.5" customHeight="1">
      <c r="A42" s="17"/>
      <c r="B42" s="17"/>
      <c r="C42" s="2"/>
      <c r="D42" s="3"/>
      <c r="E42" s="3"/>
      <c r="F42" s="18"/>
      <c r="G42" s="18"/>
      <c r="H42" s="19"/>
      <c r="I42" s="22"/>
      <c r="J42" s="22"/>
      <c r="K42" s="19"/>
      <c r="L42" s="22"/>
      <c r="M42" s="5"/>
      <c r="N42" s="5"/>
      <c r="O42" s="5"/>
      <c r="P42" s="5"/>
      <c r="Q42" s="5"/>
    </row>
    <row r="43" spans="1:22" ht="22.5" customHeight="1">
      <c r="A43" s="17"/>
      <c r="B43" s="17"/>
      <c r="D43" s="18"/>
      <c r="E43" s="18"/>
      <c r="F43" s="19"/>
      <c r="G43" s="19"/>
      <c r="H43" s="19"/>
      <c r="I43" s="21"/>
      <c r="J43" s="22"/>
      <c r="K43" s="5"/>
      <c r="L43" s="22"/>
      <c r="M43" s="19"/>
      <c r="N43" s="5"/>
      <c r="O43" s="5"/>
      <c r="P43" s="5"/>
      <c r="Q43" s="5"/>
      <c r="R43" s="5"/>
      <c r="S43" s="5"/>
      <c r="T43" s="5"/>
      <c r="U43" s="5"/>
      <c r="V43" s="5"/>
    </row>
    <row r="44" spans="1:18" s="29" customFormat="1" ht="22.5" customHeight="1">
      <c r="A44" s="17"/>
      <c r="B44" s="17"/>
      <c r="C44" s="2"/>
      <c r="D44" s="18"/>
      <c r="E44" s="18"/>
      <c r="F44" s="19"/>
      <c r="G44" s="19"/>
      <c r="H44" s="19"/>
      <c r="I44" s="21"/>
      <c r="J44" s="22"/>
      <c r="K44" s="5"/>
      <c r="L44" s="22"/>
      <c r="M44" s="19"/>
      <c r="N44" s="5"/>
      <c r="O44" s="5"/>
      <c r="P44" s="5"/>
      <c r="Q44" s="5"/>
      <c r="R44" s="5"/>
    </row>
    <row r="45" spans="1:22" ht="22.5" customHeight="1">
      <c r="A45" s="17"/>
      <c r="B45" s="17"/>
      <c r="D45" s="18"/>
      <c r="E45" s="18"/>
      <c r="F45" s="19"/>
      <c r="G45" s="19"/>
      <c r="H45" s="2"/>
      <c r="I45" s="21"/>
      <c r="J45" s="22"/>
      <c r="K45" s="5"/>
      <c r="L45" s="22"/>
      <c r="M45" s="19"/>
      <c r="N45" s="5"/>
      <c r="O45" s="5"/>
      <c r="P45" s="5"/>
      <c r="Q45" s="5"/>
      <c r="R45" s="5"/>
      <c r="S45" s="5"/>
      <c r="T45" s="5"/>
      <c r="U45" s="5"/>
      <c r="V45" s="5"/>
    </row>
    <row r="46" spans="1:18" s="29" customFormat="1" ht="22.5" customHeight="1">
      <c r="A46" s="17"/>
      <c r="B46" s="17"/>
      <c r="C46" s="2"/>
      <c r="D46" s="18"/>
      <c r="E46" s="18"/>
      <c r="F46" s="19"/>
      <c r="G46" s="19"/>
      <c r="H46" s="2"/>
      <c r="I46" s="21"/>
      <c r="J46" s="22"/>
      <c r="K46" s="5"/>
      <c r="L46" s="22"/>
      <c r="M46" s="19"/>
      <c r="N46" s="5"/>
      <c r="O46" s="5"/>
      <c r="P46" s="5"/>
      <c r="Q46" s="5"/>
      <c r="R46" s="5"/>
    </row>
    <row r="47" spans="1:22" ht="22.5" customHeight="1">
      <c r="A47" s="17"/>
      <c r="B47" s="17"/>
      <c r="D47" s="18"/>
      <c r="E47" s="18"/>
      <c r="F47" s="19"/>
      <c r="G47" s="19"/>
      <c r="H47" s="2"/>
      <c r="I47" s="21"/>
      <c r="J47" s="22"/>
      <c r="K47" s="5"/>
      <c r="L47" s="19"/>
      <c r="M47" s="19"/>
      <c r="N47" s="5"/>
      <c r="O47" s="5"/>
      <c r="P47" s="5"/>
      <c r="Q47" s="5"/>
      <c r="R47" s="5"/>
      <c r="S47" s="5"/>
      <c r="T47" s="5"/>
      <c r="U47" s="5"/>
      <c r="V47" s="5"/>
    </row>
    <row r="48" spans="1:22" ht="22.5" customHeight="1">
      <c r="A48" s="17"/>
      <c r="B48" s="17"/>
      <c r="D48" s="18"/>
      <c r="E48" s="18"/>
      <c r="F48" s="19"/>
      <c r="G48" s="19"/>
      <c r="H48" s="2"/>
      <c r="I48" s="21"/>
      <c r="J48" s="22"/>
      <c r="K48" s="5"/>
      <c r="L48" s="19"/>
      <c r="M48" s="19"/>
      <c r="N48" s="5"/>
      <c r="O48" s="5"/>
      <c r="P48" s="5"/>
      <c r="Q48" s="5"/>
      <c r="R48" s="5"/>
      <c r="S48" s="5"/>
      <c r="T48" s="5"/>
      <c r="U48" s="5"/>
      <c r="V48" s="5"/>
    </row>
    <row r="49" spans="1:22" ht="22.5" customHeight="1">
      <c r="A49" s="17"/>
      <c r="B49" s="17"/>
      <c r="D49" s="18"/>
      <c r="E49" s="18"/>
      <c r="F49" s="19"/>
      <c r="G49" s="19"/>
      <c r="H49" s="2"/>
      <c r="I49" s="21"/>
      <c r="J49" s="22"/>
      <c r="K49" s="5"/>
      <c r="L49" s="19"/>
      <c r="M49" s="19"/>
      <c r="N49" s="5"/>
      <c r="O49" s="5"/>
      <c r="P49" s="5"/>
      <c r="Q49" s="5"/>
      <c r="R49" s="5"/>
      <c r="S49" s="5"/>
      <c r="T49" s="5"/>
      <c r="U49" s="5"/>
      <c r="V49" s="5"/>
    </row>
    <row r="50" spans="1:22" ht="22.5" customHeight="1">
      <c r="A50" s="16"/>
      <c r="B50" s="17"/>
      <c r="D50" s="18"/>
      <c r="E50" s="18"/>
      <c r="F50" s="19"/>
      <c r="G50" s="19"/>
      <c r="H50" s="2"/>
      <c r="I50" s="21"/>
      <c r="J50" s="22"/>
      <c r="K50" s="5"/>
      <c r="L50" s="19"/>
      <c r="M50" s="19"/>
      <c r="N50" s="5"/>
      <c r="O50" s="5"/>
      <c r="P50" s="5"/>
      <c r="Q50" s="5"/>
      <c r="R50" s="5"/>
      <c r="S50" s="5"/>
      <c r="T50" s="5"/>
      <c r="U50" s="5"/>
      <c r="V50" s="5"/>
    </row>
    <row r="51" spans="1:22" ht="22.5" customHeight="1">
      <c r="A51" s="17"/>
      <c r="B51" s="17"/>
      <c r="D51" s="18"/>
      <c r="E51" s="18"/>
      <c r="F51" s="19"/>
      <c r="G51" s="19"/>
      <c r="H51" s="2"/>
      <c r="I51" s="21"/>
      <c r="J51" s="22"/>
      <c r="K51" s="5"/>
      <c r="L51" s="19"/>
      <c r="M51" s="19"/>
      <c r="N51" s="5"/>
      <c r="O51" s="5"/>
      <c r="P51" s="5"/>
      <c r="Q51" s="5"/>
      <c r="R51" s="5"/>
      <c r="S51" s="5"/>
      <c r="T51" s="5"/>
      <c r="U51" s="5"/>
      <c r="V51" s="5"/>
    </row>
    <row r="52" spans="1:22" ht="22.5" customHeight="1">
      <c r="A52" s="17"/>
      <c r="B52" s="17"/>
      <c r="D52" s="18"/>
      <c r="E52" s="18"/>
      <c r="F52" s="19"/>
      <c r="G52" s="19"/>
      <c r="H52" s="2"/>
      <c r="I52" s="21"/>
      <c r="J52" s="30"/>
      <c r="K52" s="30"/>
      <c r="L52" s="22"/>
      <c r="M52" s="22"/>
      <c r="N52" s="22"/>
      <c r="O52" s="17"/>
      <c r="P52" s="31"/>
      <c r="Q52" s="31"/>
      <c r="R52" s="31"/>
      <c r="S52" s="31"/>
      <c r="T52" s="31"/>
      <c r="U52" s="31"/>
      <c r="V52" s="31"/>
    </row>
    <row r="53" spans="1:22" ht="22.5" customHeight="1">
      <c r="A53" s="17"/>
      <c r="B53" s="17"/>
      <c r="D53" s="18"/>
      <c r="E53" s="18"/>
      <c r="F53" s="19"/>
      <c r="G53" s="19"/>
      <c r="H53" s="2"/>
      <c r="I53" s="21"/>
      <c r="J53" s="22"/>
      <c r="K53" s="22"/>
      <c r="L53" s="22"/>
      <c r="M53" s="22"/>
      <c r="N53" s="22"/>
      <c r="O53" s="17"/>
      <c r="P53" s="31"/>
      <c r="Q53" s="31"/>
      <c r="R53" s="31"/>
      <c r="S53" s="31"/>
      <c r="T53" s="31"/>
      <c r="U53" s="31"/>
      <c r="V53" s="31"/>
    </row>
    <row r="54" spans="1:22" ht="22.5" customHeight="1">
      <c r="A54" s="17"/>
      <c r="B54" s="17"/>
      <c r="D54" s="18"/>
      <c r="E54" s="18"/>
      <c r="F54" s="19"/>
      <c r="G54" s="19"/>
      <c r="H54" s="2"/>
      <c r="I54" s="21"/>
      <c r="J54" s="30"/>
      <c r="K54" s="22"/>
      <c r="L54" s="22"/>
      <c r="M54" s="22"/>
      <c r="N54" s="22"/>
      <c r="O54" s="17"/>
      <c r="P54" s="31"/>
      <c r="Q54" s="31"/>
      <c r="R54" s="31"/>
      <c r="S54" s="31"/>
      <c r="T54" s="31"/>
      <c r="U54" s="31"/>
      <c r="V54" s="31"/>
    </row>
    <row r="55" spans="1:22" ht="22.5" customHeight="1">
      <c r="A55" s="17"/>
      <c r="B55" s="17"/>
      <c r="D55" s="18"/>
      <c r="E55" s="18"/>
      <c r="F55" s="19"/>
      <c r="G55" s="19"/>
      <c r="H55" s="2"/>
      <c r="I55" s="21"/>
      <c r="J55" s="22"/>
      <c r="K55" s="22"/>
      <c r="L55" s="22"/>
      <c r="M55" s="22"/>
      <c r="N55" s="22"/>
      <c r="O55" s="17"/>
      <c r="P55" s="31"/>
      <c r="Q55" s="31"/>
      <c r="R55" s="31"/>
      <c r="S55" s="31"/>
      <c r="T55" s="31"/>
      <c r="U55" s="31"/>
      <c r="V55" s="31"/>
    </row>
    <row r="56" spans="1:22" ht="22.5" customHeight="1">
      <c r="A56" s="17"/>
      <c r="B56" s="17"/>
      <c r="D56" s="18"/>
      <c r="E56" s="18"/>
      <c r="F56" s="19"/>
      <c r="G56" s="19"/>
      <c r="H56" s="2"/>
      <c r="I56" s="21"/>
      <c r="J56" s="22"/>
      <c r="K56" s="22"/>
      <c r="L56" s="22"/>
      <c r="M56" s="22"/>
      <c r="N56" s="22"/>
      <c r="O56" s="17"/>
      <c r="P56" s="31"/>
      <c r="Q56" s="31"/>
      <c r="R56" s="31"/>
      <c r="S56" s="31"/>
      <c r="T56" s="31"/>
      <c r="U56" s="31"/>
      <c r="V56" s="31"/>
    </row>
    <row r="57" spans="1:22" ht="22.5" customHeight="1">
      <c r="A57" s="17"/>
      <c r="B57" s="17"/>
      <c r="D57" s="18"/>
      <c r="E57" s="18"/>
      <c r="F57" s="19"/>
      <c r="G57" s="19"/>
      <c r="H57" s="2"/>
      <c r="I57" s="21"/>
      <c r="J57" s="22"/>
      <c r="K57" s="22"/>
      <c r="L57" s="22"/>
      <c r="M57" s="22"/>
      <c r="N57" s="22"/>
      <c r="O57" s="17"/>
      <c r="P57" s="31"/>
      <c r="Q57" s="31"/>
      <c r="R57" s="31"/>
      <c r="S57" s="31"/>
      <c r="T57" s="31"/>
      <c r="U57" s="31"/>
      <c r="V57" s="31"/>
    </row>
    <row r="58" spans="1:22" ht="22.5" customHeight="1">
      <c r="A58" s="17"/>
      <c r="B58" s="17"/>
      <c r="D58" s="18"/>
      <c r="E58" s="18"/>
      <c r="F58" s="19"/>
      <c r="G58" s="19"/>
      <c r="H58" s="2"/>
      <c r="I58" s="21"/>
      <c r="J58" s="22"/>
      <c r="K58" s="22"/>
      <c r="L58" s="22"/>
      <c r="M58" s="22"/>
      <c r="N58" s="22"/>
      <c r="O58" s="17"/>
      <c r="P58" s="31"/>
      <c r="Q58" s="31"/>
      <c r="R58" s="31"/>
      <c r="S58" s="31"/>
      <c r="T58" s="31"/>
      <c r="U58" s="31"/>
      <c r="V58" s="31"/>
    </row>
    <row r="59" spans="1:22" ht="22.5" customHeight="1">
      <c r="A59" s="17"/>
      <c r="B59" s="17"/>
      <c r="D59" s="18"/>
      <c r="E59" s="18"/>
      <c r="F59" s="19"/>
      <c r="G59" s="19"/>
      <c r="H59" s="2"/>
      <c r="I59" s="21"/>
      <c r="J59" s="22"/>
      <c r="K59" s="22"/>
      <c r="L59" s="22"/>
      <c r="M59" s="22"/>
      <c r="N59" s="22"/>
      <c r="O59" s="17"/>
      <c r="P59" s="31"/>
      <c r="Q59" s="31"/>
      <c r="R59" s="31"/>
      <c r="S59" s="31"/>
      <c r="T59" s="31"/>
      <c r="U59" s="31"/>
      <c r="V59" s="31"/>
    </row>
    <row r="60" spans="1:22" ht="22.5" customHeight="1">
      <c r="A60" s="16"/>
      <c r="B60" s="17"/>
      <c r="D60" s="18"/>
      <c r="E60" s="18"/>
      <c r="F60" s="19"/>
      <c r="G60" s="19"/>
      <c r="H60" s="2"/>
      <c r="I60" s="21"/>
      <c r="J60" s="22"/>
      <c r="K60" s="22"/>
      <c r="L60" s="22"/>
      <c r="M60" s="22"/>
      <c r="N60" s="22"/>
      <c r="O60" s="17"/>
      <c r="P60" s="31"/>
      <c r="Q60" s="31"/>
      <c r="R60" s="31"/>
      <c r="S60" s="31"/>
      <c r="T60" s="31"/>
      <c r="U60" s="31"/>
      <c r="V60" s="31"/>
    </row>
    <row r="61" spans="1:22" ht="22.5" customHeight="1">
      <c r="A61" s="17"/>
      <c r="B61" s="17"/>
      <c r="D61" s="18"/>
      <c r="E61" s="18"/>
      <c r="F61" s="19"/>
      <c r="G61" s="19"/>
      <c r="H61" s="2"/>
      <c r="I61" s="21"/>
      <c r="J61" s="22"/>
      <c r="K61" s="22"/>
      <c r="L61" s="22"/>
      <c r="M61" s="22"/>
      <c r="N61" s="22"/>
      <c r="O61" s="17"/>
      <c r="P61" s="31"/>
      <c r="Q61" s="31"/>
      <c r="R61" s="31"/>
      <c r="S61" s="31"/>
      <c r="T61" s="31"/>
      <c r="U61" s="31"/>
      <c r="V61" s="31"/>
    </row>
    <row r="62" spans="1:22" ht="22.5" customHeight="1">
      <c r="A62" s="17"/>
      <c r="B62" s="17"/>
      <c r="D62" s="18"/>
      <c r="E62" s="18"/>
      <c r="F62" s="19"/>
      <c r="G62" s="19"/>
      <c r="H62" s="2"/>
      <c r="I62" s="21"/>
      <c r="J62" s="22"/>
      <c r="K62" s="22"/>
      <c r="L62" s="22"/>
      <c r="M62" s="22"/>
      <c r="N62" s="22"/>
      <c r="O62" s="17"/>
      <c r="P62" s="31"/>
      <c r="Q62" s="31"/>
      <c r="R62" s="31"/>
      <c r="S62" s="31"/>
      <c r="T62" s="31"/>
      <c r="U62" s="31"/>
      <c r="V62" s="31"/>
    </row>
    <row r="63" spans="1:22" ht="22.5" customHeight="1">
      <c r="A63" s="17"/>
      <c r="B63" s="17"/>
      <c r="D63" s="18"/>
      <c r="E63" s="18"/>
      <c r="F63" s="19"/>
      <c r="G63" s="19"/>
      <c r="H63" s="2"/>
      <c r="I63" s="21"/>
      <c r="J63" s="22"/>
      <c r="K63" s="22"/>
      <c r="L63" s="22"/>
      <c r="M63" s="22"/>
      <c r="N63" s="22"/>
      <c r="O63" s="17"/>
      <c r="P63" s="31"/>
      <c r="Q63" s="31"/>
      <c r="R63" s="31"/>
      <c r="S63" s="31"/>
      <c r="T63" s="31"/>
      <c r="U63" s="31"/>
      <c r="V63" s="31"/>
    </row>
    <row r="64" spans="1:22" ht="22.5" customHeight="1">
      <c r="A64" s="17"/>
      <c r="B64" s="17"/>
      <c r="D64" s="18"/>
      <c r="E64" s="18"/>
      <c r="F64" s="19"/>
      <c r="G64" s="19"/>
      <c r="H64" s="2"/>
      <c r="I64" s="21"/>
      <c r="J64" s="22"/>
      <c r="K64" s="22"/>
      <c r="L64" s="22"/>
      <c r="M64" s="22"/>
      <c r="N64" s="22"/>
      <c r="O64" s="17"/>
      <c r="P64" s="31"/>
      <c r="Q64" s="31"/>
      <c r="R64" s="31"/>
      <c r="S64" s="31"/>
      <c r="T64" s="31"/>
      <c r="U64" s="31"/>
      <c r="V64" s="31"/>
    </row>
    <row r="65" spans="1:22" ht="22.5" customHeight="1">
      <c r="A65" s="17"/>
      <c r="B65" s="17"/>
      <c r="D65" s="18"/>
      <c r="E65" s="18"/>
      <c r="F65" s="19"/>
      <c r="G65" s="19"/>
      <c r="H65" s="2"/>
      <c r="I65" s="32"/>
      <c r="J65" s="22"/>
      <c r="K65" s="22"/>
      <c r="L65" s="22"/>
      <c r="M65" s="22"/>
      <c r="N65" s="22"/>
      <c r="O65" s="17"/>
      <c r="P65" s="31"/>
      <c r="Q65" s="33"/>
      <c r="R65" s="31"/>
      <c r="S65" s="33"/>
      <c r="T65" s="33"/>
      <c r="U65" s="33"/>
      <c r="V65" s="33"/>
    </row>
    <row r="66" spans="1:22" ht="22.5" customHeight="1">
      <c r="A66" s="17"/>
      <c r="B66" s="17"/>
      <c r="D66" s="18"/>
      <c r="E66" s="18"/>
      <c r="F66" s="19"/>
      <c r="G66" s="19"/>
      <c r="H66" s="2"/>
      <c r="I66" s="21"/>
      <c r="J66" s="22"/>
      <c r="K66" s="22"/>
      <c r="L66" s="22"/>
      <c r="M66" s="22"/>
      <c r="N66" s="22"/>
      <c r="O66" s="17"/>
      <c r="P66" s="31"/>
      <c r="Q66" s="31"/>
      <c r="R66" s="31"/>
      <c r="S66" s="31"/>
      <c r="T66" s="31"/>
      <c r="U66" s="31"/>
      <c r="V66" s="31"/>
    </row>
    <row r="67" spans="1:22" ht="22.5" customHeight="1">
      <c r="A67" s="17"/>
      <c r="B67" s="17"/>
      <c r="H67" s="2"/>
      <c r="I67" s="21"/>
      <c r="J67" s="22"/>
      <c r="K67" s="22"/>
      <c r="L67" s="22"/>
      <c r="M67" s="22"/>
      <c r="N67" s="22"/>
      <c r="O67" s="17"/>
      <c r="P67" s="31"/>
      <c r="Q67" s="31"/>
      <c r="R67" s="31"/>
      <c r="S67" s="31"/>
      <c r="T67" s="31"/>
      <c r="U67" s="31"/>
      <c r="V67" s="31"/>
    </row>
    <row r="68" spans="1:22" ht="22.5" customHeight="1">
      <c r="A68" s="17"/>
      <c r="B68" s="17"/>
      <c r="F68" s="2"/>
      <c r="G68" s="2"/>
      <c r="H68" s="2"/>
      <c r="I68" s="21"/>
      <c r="J68" s="22"/>
      <c r="K68" s="22"/>
      <c r="L68" s="22"/>
      <c r="M68" s="22"/>
      <c r="N68" s="22"/>
      <c r="O68" s="17"/>
      <c r="P68" s="31"/>
      <c r="Q68" s="31"/>
      <c r="R68" s="31"/>
      <c r="S68" s="31"/>
      <c r="T68" s="31"/>
      <c r="U68" s="31"/>
      <c r="V68" s="31"/>
    </row>
    <row r="69" spans="1:22" ht="22.5" customHeight="1">
      <c r="A69" s="17"/>
      <c r="B69" s="17"/>
      <c r="F69" s="2"/>
      <c r="G69" s="2"/>
      <c r="H69" s="2"/>
      <c r="I69" s="21"/>
      <c r="J69" s="22"/>
      <c r="K69" s="22"/>
      <c r="L69" s="22"/>
      <c r="M69" s="22"/>
      <c r="N69" s="22"/>
      <c r="O69" s="17"/>
      <c r="P69" s="31"/>
      <c r="Q69" s="33"/>
      <c r="R69" s="31"/>
      <c r="S69" s="33"/>
      <c r="T69" s="33"/>
      <c r="U69" s="33"/>
      <c r="V69" s="33"/>
    </row>
    <row r="70" spans="1:22" ht="22.5" customHeight="1">
      <c r="A70" s="17"/>
      <c r="B70" s="17"/>
      <c r="D70" s="18"/>
      <c r="E70" s="18"/>
      <c r="H70" s="2"/>
      <c r="I70" s="21"/>
      <c r="J70" s="22"/>
      <c r="K70" s="22"/>
      <c r="L70" s="22"/>
      <c r="M70" s="22"/>
      <c r="N70" s="22"/>
      <c r="O70" s="17"/>
      <c r="P70" s="31"/>
      <c r="Q70" s="31"/>
      <c r="R70" s="31"/>
      <c r="S70" s="31"/>
      <c r="T70" s="31"/>
      <c r="U70" s="31"/>
      <c r="V70" s="31"/>
    </row>
    <row r="71" spans="8:22" ht="22.5" customHeight="1">
      <c r="H71" s="19"/>
      <c r="I71" s="21"/>
      <c r="K71" s="22"/>
      <c r="L71" s="22"/>
      <c r="M71" s="22"/>
      <c r="N71" s="22"/>
      <c r="O71" s="17"/>
      <c r="P71" s="31"/>
      <c r="Q71" s="31"/>
      <c r="R71" s="31"/>
      <c r="S71" s="31"/>
      <c r="T71" s="31"/>
      <c r="U71" s="31"/>
      <c r="V71" s="31"/>
    </row>
    <row r="72" spans="8:22" ht="22.5" customHeight="1">
      <c r="H72" s="19"/>
      <c r="I72" s="34"/>
      <c r="K72" s="22"/>
      <c r="L72" s="22"/>
      <c r="M72" s="22"/>
      <c r="N72" s="22"/>
      <c r="O72" s="17"/>
      <c r="P72" s="31"/>
      <c r="Q72" s="31"/>
      <c r="R72" s="31"/>
      <c r="S72" s="31"/>
      <c r="T72" s="31"/>
      <c r="U72" s="31"/>
      <c r="V72" s="31"/>
    </row>
    <row r="73" spans="8:22" ht="22.5" customHeight="1">
      <c r="H73" s="19"/>
      <c r="I73" s="21"/>
      <c r="K73" s="22"/>
      <c r="L73" s="22"/>
      <c r="M73" s="22"/>
      <c r="N73" s="22"/>
      <c r="O73" s="17"/>
      <c r="P73" s="31"/>
      <c r="Q73" s="31"/>
      <c r="R73" s="31"/>
      <c r="S73" s="31"/>
      <c r="T73" s="31"/>
      <c r="U73" s="31"/>
      <c r="V73" s="31"/>
    </row>
    <row r="74" spans="8:22" ht="22.5" customHeight="1">
      <c r="H74" s="19"/>
      <c r="I74" s="21"/>
      <c r="K74" s="22"/>
      <c r="L74" s="22"/>
      <c r="M74" s="22"/>
      <c r="N74" s="22"/>
      <c r="O74" s="17"/>
      <c r="P74" s="31"/>
      <c r="Q74" s="31"/>
      <c r="R74" s="31"/>
      <c r="S74" s="31"/>
      <c r="T74" s="31"/>
      <c r="U74" s="31"/>
      <c r="V74" s="31"/>
    </row>
    <row r="75" spans="8:22" ht="22.5" customHeight="1">
      <c r="H75" s="19"/>
      <c r="I75" s="34"/>
      <c r="K75" s="22"/>
      <c r="L75" s="22"/>
      <c r="M75" s="22"/>
      <c r="N75" s="22"/>
      <c r="O75" s="17"/>
      <c r="P75" s="31"/>
      <c r="Q75" s="31"/>
      <c r="R75" s="31"/>
      <c r="S75" s="31"/>
      <c r="T75" s="31"/>
      <c r="U75" s="31"/>
      <c r="V75" s="31"/>
    </row>
    <row r="76" spans="8:22" ht="22.5" customHeight="1">
      <c r="H76" s="19"/>
      <c r="I76" s="21"/>
      <c r="K76" s="22"/>
      <c r="L76" s="22"/>
      <c r="M76" s="22"/>
      <c r="N76" s="22"/>
      <c r="O76" s="17"/>
      <c r="P76" s="31"/>
      <c r="Q76" s="31"/>
      <c r="R76" s="31"/>
      <c r="S76" s="31"/>
      <c r="T76" s="31"/>
      <c r="U76" s="31"/>
      <c r="V76" s="31"/>
    </row>
    <row r="77" spans="8:22" ht="22.5" customHeight="1">
      <c r="H77" s="19"/>
      <c r="I77" s="34"/>
      <c r="K77" s="22"/>
      <c r="L77" s="22"/>
      <c r="M77" s="22"/>
      <c r="N77" s="22"/>
      <c r="O77" s="17"/>
      <c r="P77" s="31"/>
      <c r="Q77" s="31"/>
      <c r="R77" s="31"/>
      <c r="S77" s="31"/>
      <c r="T77" s="31"/>
      <c r="U77" s="31"/>
      <c r="V77" s="31"/>
    </row>
    <row r="78" spans="8:22" ht="22.5" customHeight="1">
      <c r="H78" s="19"/>
      <c r="I78" s="22"/>
      <c r="K78" s="22"/>
      <c r="L78" s="22"/>
      <c r="M78" s="22"/>
      <c r="N78" s="22"/>
      <c r="O78" s="17"/>
      <c r="P78" s="31"/>
      <c r="Q78" s="31"/>
      <c r="R78" s="31"/>
      <c r="S78" s="31"/>
      <c r="T78" s="31"/>
      <c r="U78" s="31"/>
      <c r="V78" s="31"/>
    </row>
    <row r="79" spans="8:22" ht="22.5" customHeight="1">
      <c r="H79" s="19"/>
      <c r="I79" s="30"/>
      <c r="K79" s="22"/>
      <c r="L79" s="22"/>
      <c r="M79" s="22"/>
      <c r="N79" s="22"/>
      <c r="O79" s="17"/>
      <c r="P79" s="31"/>
      <c r="Q79" s="31"/>
      <c r="R79" s="31"/>
      <c r="S79" s="31"/>
      <c r="T79" s="31"/>
      <c r="U79" s="31"/>
      <c r="V79" s="31"/>
    </row>
    <row r="80" spans="8:22" ht="22.5" customHeight="1">
      <c r="H80" s="19"/>
      <c r="I80" s="22"/>
      <c r="K80" s="22"/>
      <c r="L80" s="22"/>
      <c r="M80" s="22"/>
      <c r="N80" s="22"/>
      <c r="O80" s="17"/>
      <c r="P80" s="31"/>
      <c r="Q80" s="31"/>
      <c r="R80" s="31"/>
      <c r="S80" s="31"/>
      <c r="T80" s="31"/>
      <c r="U80" s="31"/>
      <c r="V80" s="31"/>
    </row>
    <row r="81" spans="8:22" ht="22.5" customHeight="1">
      <c r="H81" s="19"/>
      <c r="I81" s="30"/>
      <c r="K81" s="22"/>
      <c r="L81" s="22"/>
      <c r="M81" s="22"/>
      <c r="N81" s="22"/>
      <c r="O81" s="17"/>
      <c r="P81" s="31"/>
      <c r="Q81" s="31"/>
      <c r="R81" s="31"/>
      <c r="S81" s="31"/>
      <c r="T81" s="31"/>
      <c r="U81" s="31"/>
      <c r="V81" s="31"/>
    </row>
    <row r="82" spans="8:22" ht="22.5" customHeight="1">
      <c r="H82" s="19"/>
      <c r="I82" s="22"/>
      <c r="K82" s="22"/>
      <c r="L82" s="22"/>
      <c r="M82" s="22"/>
      <c r="N82" s="22"/>
      <c r="O82" s="17"/>
      <c r="P82" s="31"/>
      <c r="Q82" s="31"/>
      <c r="R82" s="31"/>
      <c r="S82" s="31"/>
      <c r="T82" s="31"/>
      <c r="U82" s="31"/>
      <c r="V82" s="31"/>
    </row>
    <row r="83" spans="8:22" ht="22.5" customHeight="1">
      <c r="H83" s="19"/>
      <c r="I83" s="22"/>
      <c r="K83" s="22"/>
      <c r="L83" s="22"/>
      <c r="M83" s="22"/>
      <c r="N83" s="22"/>
      <c r="O83" s="17"/>
      <c r="P83" s="31"/>
      <c r="Q83" s="31"/>
      <c r="R83" s="31"/>
      <c r="S83" s="31"/>
      <c r="T83" s="31"/>
      <c r="U83" s="31"/>
      <c r="V83" s="31"/>
    </row>
    <row r="84" spans="8:22" ht="22.5" customHeight="1">
      <c r="H84" s="19"/>
      <c r="I84" s="30"/>
      <c r="K84" s="22"/>
      <c r="L84" s="22"/>
      <c r="M84" s="22"/>
      <c r="N84" s="22"/>
      <c r="O84" s="17"/>
      <c r="P84" s="31"/>
      <c r="Q84" s="31"/>
      <c r="R84" s="31"/>
      <c r="S84" s="31"/>
      <c r="T84" s="31"/>
      <c r="U84" s="31"/>
      <c r="V84" s="31"/>
    </row>
    <row r="85" spans="8:22" ht="22.5" customHeight="1">
      <c r="H85" s="19"/>
      <c r="I85" s="22"/>
      <c r="K85" s="22"/>
      <c r="L85" s="22"/>
      <c r="M85" s="22"/>
      <c r="N85" s="22"/>
      <c r="O85" s="17"/>
      <c r="P85" s="31"/>
      <c r="Q85" s="31"/>
      <c r="R85" s="31"/>
      <c r="S85" s="31"/>
      <c r="T85" s="31"/>
      <c r="U85" s="31"/>
      <c r="V85" s="31"/>
    </row>
    <row r="86" spans="8:22" ht="22.5" customHeight="1">
      <c r="H86" s="19"/>
      <c r="I86" s="30"/>
      <c r="K86" s="22"/>
      <c r="L86" s="22"/>
      <c r="M86" s="22"/>
      <c r="N86" s="22"/>
      <c r="O86" s="17"/>
      <c r="P86" s="31"/>
      <c r="Q86" s="31"/>
      <c r="R86" s="31"/>
      <c r="S86" s="31"/>
      <c r="T86" s="31"/>
      <c r="U86" s="31"/>
      <c r="V86" s="31"/>
    </row>
    <row r="87" spans="8:22" ht="22.5" customHeight="1">
      <c r="H87" s="19"/>
      <c r="I87" s="22"/>
      <c r="K87" s="22"/>
      <c r="L87" s="22"/>
      <c r="M87" s="22"/>
      <c r="N87" s="22"/>
      <c r="O87" s="17"/>
      <c r="P87" s="31"/>
      <c r="Q87" s="31"/>
      <c r="R87" s="31"/>
      <c r="S87" s="31"/>
      <c r="T87" s="31"/>
      <c r="U87" s="31"/>
      <c r="V87" s="31"/>
    </row>
    <row r="88" spans="8:22" ht="22.5" customHeight="1">
      <c r="H88" s="19"/>
      <c r="I88" s="22"/>
      <c r="K88" s="22"/>
      <c r="L88" s="22"/>
      <c r="M88" s="22"/>
      <c r="N88" s="22"/>
      <c r="O88" s="17"/>
      <c r="P88" s="31"/>
      <c r="Q88" s="31"/>
      <c r="R88" s="31"/>
      <c r="S88" s="31"/>
      <c r="T88" s="31"/>
      <c r="U88" s="31"/>
      <c r="V88" s="31"/>
    </row>
    <row r="89" spans="8:22" ht="22.5" customHeight="1">
      <c r="H89" s="19"/>
      <c r="I89" s="30"/>
      <c r="K89" s="22"/>
      <c r="L89" s="22"/>
      <c r="M89" s="22"/>
      <c r="N89" s="22"/>
      <c r="O89" s="17"/>
      <c r="P89" s="31"/>
      <c r="Q89" s="31"/>
      <c r="R89" s="31"/>
      <c r="S89" s="31"/>
      <c r="T89" s="31"/>
      <c r="U89" s="31"/>
      <c r="V89" s="31"/>
    </row>
    <row r="90" spans="8:22" ht="22.5" customHeight="1">
      <c r="H90" s="19"/>
      <c r="I90" s="22"/>
      <c r="K90" s="22"/>
      <c r="L90" s="22"/>
      <c r="M90" s="22"/>
      <c r="N90" s="22"/>
      <c r="O90" s="17"/>
      <c r="P90" s="31"/>
      <c r="Q90" s="31"/>
      <c r="R90" s="31"/>
      <c r="S90" s="31"/>
      <c r="T90" s="31"/>
      <c r="U90" s="31"/>
      <c r="V90" s="31"/>
    </row>
    <row r="91" spans="8:22" ht="22.5" customHeight="1">
      <c r="H91" s="19"/>
      <c r="I91" s="30"/>
      <c r="K91" s="22"/>
      <c r="L91" s="22"/>
      <c r="M91" s="22"/>
      <c r="N91" s="22"/>
      <c r="O91" s="17"/>
      <c r="P91" s="31"/>
      <c r="Q91" s="31"/>
      <c r="R91" s="31"/>
      <c r="S91" s="31"/>
      <c r="T91" s="31"/>
      <c r="U91" s="31"/>
      <c r="V91" s="31"/>
    </row>
    <row r="92" spans="8:22" ht="22.5" customHeight="1">
      <c r="H92" s="19"/>
      <c r="I92" s="22"/>
      <c r="K92" s="22"/>
      <c r="L92" s="22"/>
      <c r="M92" s="22"/>
      <c r="N92" s="22"/>
      <c r="O92" s="17"/>
      <c r="P92" s="31"/>
      <c r="Q92" s="31"/>
      <c r="R92" s="31"/>
      <c r="S92" s="31"/>
      <c r="T92" s="31"/>
      <c r="U92" s="31"/>
      <c r="V92" s="31"/>
    </row>
    <row r="93" spans="8:22" ht="22.5" customHeight="1">
      <c r="H93" s="19"/>
      <c r="I93" s="22"/>
      <c r="K93" s="22"/>
      <c r="L93" s="22"/>
      <c r="M93" s="22"/>
      <c r="N93" s="22"/>
      <c r="O93" s="17"/>
      <c r="P93" s="31"/>
      <c r="Q93" s="31"/>
      <c r="R93" s="31"/>
      <c r="S93" s="31"/>
      <c r="T93" s="31"/>
      <c r="U93" s="31"/>
      <c r="V93" s="31"/>
    </row>
    <row r="94" spans="8:22" ht="22.5" customHeight="1">
      <c r="H94" s="19"/>
      <c r="I94" s="30"/>
      <c r="K94" s="22"/>
      <c r="L94" s="22"/>
      <c r="M94" s="22"/>
      <c r="N94" s="22"/>
      <c r="O94" s="17"/>
      <c r="P94" s="31"/>
      <c r="Q94" s="31"/>
      <c r="R94" s="31"/>
      <c r="S94" s="31"/>
      <c r="T94" s="31"/>
      <c r="U94" s="31"/>
      <c r="V94" s="31"/>
    </row>
    <row r="95" spans="8:22" ht="22.5" customHeight="1">
      <c r="H95" s="19"/>
      <c r="I95" s="22"/>
      <c r="K95" s="22"/>
      <c r="L95" s="22"/>
      <c r="M95" s="22"/>
      <c r="N95" s="22"/>
      <c r="O95" s="17"/>
      <c r="P95" s="31"/>
      <c r="Q95" s="31"/>
      <c r="R95" s="31"/>
      <c r="S95" s="31"/>
      <c r="T95" s="31"/>
      <c r="U95" s="31"/>
      <c r="V95" s="31"/>
    </row>
    <row r="96" spans="8:22" ht="22.5" customHeight="1">
      <c r="H96" s="19"/>
      <c r="I96" s="30"/>
      <c r="K96" s="22"/>
      <c r="L96" s="22"/>
      <c r="M96" s="22"/>
      <c r="N96" s="22"/>
      <c r="O96" s="17"/>
      <c r="P96" s="31"/>
      <c r="Q96" s="31"/>
      <c r="R96" s="31"/>
      <c r="S96" s="31"/>
      <c r="T96" s="31"/>
      <c r="U96" s="31"/>
      <c r="V96" s="31"/>
    </row>
    <row r="97" spans="8:22" ht="22.5" customHeight="1">
      <c r="H97" s="19"/>
      <c r="I97" s="22"/>
      <c r="K97" s="22"/>
      <c r="L97" s="22"/>
      <c r="M97" s="22"/>
      <c r="N97" s="22"/>
      <c r="O97" s="17"/>
      <c r="P97" s="31"/>
      <c r="Q97" s="31"/>
      <c r="R97" s="31"/>
      <c r="S97" s="31"/>
      <c r="T97" s="31"/>
      <c r="U97" s="31"/>
      <c r="V97" s="31"/>
    </row>
    <row r="98" ht="22.5" customHeight="1">
      <c r="H98" s="19"/>
    </row>
    <row r="99" ht="22.5" customHeight="1">
      <c r="H99" s="19"/>
    </row>
    <row r="100" ht="22.5" customHeight="1">
      <c r="H100" s="19"/>
    </row>
    <row r="101" ht="22.5" customHeight="1">
      <c r="H101" s="19"/>
    </row>
    <row r="102" ht="22.5" customHeight="1">
      <c r="H102" s="19"/>
    </row>
    <row r="103" ht="22.5" customHeight="1">
      <c r="H103" s="19"/>
    </row>
    <row r="104" ht="22.5" customHeight="1">
      <c r="H104" s="19"/>
    </row>
    <row r="105" ht="22.5" customHeight="1">
      <c r="H105" s="19"/>
    </row>
    <row r="106" ht="22.5" customHeight="1">
      <c r="H106" s="19"/>
    </row>
    <row r="107" ht="22.5" customHeight="1">
      <c r="H107" s="19"/>
    </row>
    <row r="108" ht="22.5" customHeight="1">
      <c r="H108" s="19"/>
    </row>
    <row r="109" ht="22.5" customHeight="1">
      <c r="H109" s="19"/>
    </row>
    <row r="110" ht="22.5" customHeight="1">
      <c r="H110" s="19"/>
    </row>
    <row r="111" ht="22.5" customHeight="1">
      <c r="H111" s="19"/>
    </row>
    <row r="112" ht="22.5" customHeight="1">
      <c r="H112" s="19"/>
    </row>
    <row r="113" ht="22.5" customHeight="1">
      <c r="H113" s="19"/>
    </row>
    <row r="114" ht="22.5" customHeight="1">
      <c r="H114" s="19"/>
    </row>
    <row r="115" ht="22.5" customHeight="1">
      <c r="H115" s="19"/>
    </row>
    <row r="116" ht="22.5" customHeight="1">
      <c r="H116" s="19"/>
    </row>
    <row r="117" ht="22.5" customHeight="1">
      <c r="H117" s="19"/>
    </row>
    <row r="118" ht="22.5" customHeight="1">
      <c r="H118" s="19"/>
    </row>
    <row r="119" ht="22.5" customHeight="1">
      <c r="H119" s="19"/>
    </row>
    <row r="120" ht="22.5" customHeight="1">
      <c r="H120" s="19"/>
    </row>
    <row r="121" ht="22.5" customHeight="1">
      <c r="H121" s="19"/>
    </row>
    <row r="122" ht="22.5" customHeight="1">
      <c r="H122" s="19"/>
    </row>
    <row r="123" ht="22.5" customHeight="1">
      <c r="H123" s="19"/>
    </row>
    <row r="124" ht="22.5" customHeight="1">
      <c r="H124" s="19"/>
    </row>
    <row r="125" ht="22.5" customHeight="1">
      <c r="H125" s="19"/>
    </row>
    <row r="126" ht="22.5" customHeight="1">
      <c r="H126" s="19"/>
    </row>
    <row r="127" ht="22.5" customHeight="1">
      <c r="H127" s="19"/>
    </row>
    <row r="128" ht="22.5" customHeight="1">
      <c r="H128" s="19"/>
    </row>
    <row r="129" ht="22.5" customHeight="1">
      <c r="H129" s="19"/>
    </row>
    <row r="130" ht="22.5" customHeight="1">
      <c r="H130" s="19"/>
    </row>
    <row r="131" ht="22.5" customHeight="1">
      <c r="H131" s="19"/>
    </row>
    <row r="132" ht="22.5" customHeight="1">
      <c r="H132" s="19"/>
    </row>
    <row r="133" ht="22.5" customHeight="1">
      <c r="H133" s="19"/>
    </row>
    <row r="134" ht="22.5" customHeight="1">
      <c r="H134" s="19"/>
    </row>
    <row r="135" ht="22.5" customHeight="1">
      <c r="H135" s="19"/>
    </row>
    <row r="136" ht="22.5" customHeight="1">
      <c r="H136" s="19"/>
    </row>
    <row r="137" ht="22.5" customHeight="1">
      <c r="H137" s="19"/>
    </row>
    <row r="138" ht="22.5" customHeight="1">
      <c r="H138" s="19"/>
    </row>
    <row r="139" ht="22.5" customHeight="1">
      <c r="H139" s="19"/>
    </row>
    <row r="140" ht="22.5" customHeight="1">
      <c r="H140" s="19"/>
    </row>
    <row r="141" ht="22.5" customHeight="1">
      <c r="H141" s="19"/>
    </row>
    <row r="142" ht="22.5" customHeight="1">
      <c r="H142" s="19"/>
    </row>
    <row r="143" ht="22.5" customHeight="1">
      <c r="H143" s="19"/>
    </row>
    <row r="144" ht="22.5" customHeight="1">
      <c r="H144" s="19"/>
    </row>
    <row r="145" ht="22.5" customHeight="1">
      <c r="H145" s="19"/>
    </row>
    <row r="146" ht="22.5" customHeight="1">
      <c r="H146" s="19"/>
    </row>
    <row r="147" ht="22.5" customHeight="1">
      <c r="H147" s="19"/>
    </row>
    <row r="148" ht="22.5" customHeight="1">
      <c r="H148" s="19"/>
    </row>
    <row r="149" ht="22.5" customHeight="1">
      <c r="H149" s="19"/>
    </row>
    <row r="150" ht="22.5" customHeight="1">
      <c r="H150" s="19"/>
    </row>
    <row r="151" ht="22.5" customHeight="1">
      <c r="H151" s="19"/>
    </row>
    <row r="152" ht="22.5" customHeight="1">
      <c r="H152" s="19"/>
    </row>
    <row r="153" ht="22.5" customHeight="1">
      <c r="H153" s="19"/>
    </row>
    <row r="154" ht="22.5" customHeight="1">
      <c r="H154" s="19"/>
    </row>
    <row r="155" ht="22.5" customHeight="1">
      <c r="H155" s="19"/>
    </row>
    <row r="156" ht="22.5" customHeight="1">
      <c r="H156" s="19"/>
    </row>
    <row r="157" ht="22.5" customHeight="1">
      <c r="H157" s="19"/>
    </row>
    <row r="158" ht="22.5" customHeight="1">
      <c r="H158" s="19"/>
    </row>
  </sheetData>
  <sheetProtection selectLockedCells="1" selectUnlockedCells="1"/>
  <autoFilter ref="A1:X51"/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D23" sqref="D23"/>
    </sheetView>
  </sheetViews>
  <sheetFormatPr defaultColWidth="10.7109375" defaultRowHeight="12.75"/>
  <cols>
    <col min="1" max="16384" width="10.7109375" style="35" customWidth="1"/>
  </cols>
  <sheetData>
    <row r="2" ht="12.75">
      <c r="A2" s="36" t="s">
        <v>46</v>
      </c>
    </row>
    <row r="3" ht="12.75">
      <c r="A3" s="36"/>
    </row>
    <row r="4" spans="1:3" ht="12.75">
      <c r="A4" s="36"/>
      <c r="B4" s="37" t="s">
        <v>47</v>
      </c>
      <c r="C4" s="38" t="s">
        <v>48</v>
      </c>
    </row>
    <row r="5" spans="2:3" ht="12.75">
      <c r="B5" s="39" t="s">
        <v>49</v>
      </c>
      <c r="C5" s="40">
        <v>33.7</v>
      </c>
    </row>
    <row r="6" spans="2:3" ht="12.75">
      <c r="B6" s="41" t="s">
        <v>50</v>
      </c>
      <c r="C6" s="42">
        <v>1.3</v>
      </c>
    </row>
    <row r="7" spans="2:3" ht="12.75">
      <c r="B7" s="41" t="s">
        <v>51</v>
      </c>
      <c r="C7" s="42">
        <v>9.91</v>
      </c>
    </row>
    <row r="9" ht="12.75">
      <c r="A9" s="36" t="s">
        <v>52</v>
      </c>
    </row>
    <row r="11" spans="2:3" ht="12.75">
      <c r="B11" s="35" t="s">
        <v>22</v>
      </c>
      <c r="C11" s="35" t="s">
        <v>23</v>
      </c>
    </row>
    <row r="12" spans="2:3" ht="12.75">
      <c r="B12" s="35" t="s">
        <v>31</v>
      </c>
      <c r="C12" s="35" t="s">
        <v>35</v>
      </c>
    </row>
    <row r="13" ht="12.75">
      <c r="C13" s="35" t="s">
        <v>33</v>
      </c>
    </row>
    <row r="14" ht="12.75">
      <c r="C14" s="35" t="s">
        <v>28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8"/>
  <sheetViews>
    <sheetView zoomScalePageLayoutView="0" workbookViewId="0" topLeftCell="A1">
      <selection activeCell="J2" sqref="J2"/>
    </sheetView>
  </sheetViews>
  <sheetFormatPr defaultColWidth="6.8515625" defaultRowHeight="22.5" customHeight="1"/>
  <cols>
    <col min="1" max="2" width="6.8515625" style="1" customWidth="1"/>
    <col min="3" max="3" width="6.8515625" style="2" customWidth="1"/>
    <col min="4" max="4" width="13.57421875" style="3" customWidth="1"/>
    <col min="5" max="5" width="17.00390625" style="4" customWidth="1"/>
    <col min="6" max="6" width="6.7109375" style="5" customWidth="1"/>
    <col min="7" max="7" width="6.421875" style="6" customWidth="1"/>
    <col min="8" max="8" width="10.421875" style="6" bestFit="1" customWidth="1"/>
    <col min="9" max="9" width="6.140625" style="6" customWidth="1"/>
    <col min="10" max="10" width="10.28125" style="6" customWidth="1"/>
    <col min="11" max="11" width="9.57421875" style="6" customWidth="1"/>
    <col min="12" max="12" width="9.7109375" style="6" customWidth="1"/>
    <col min="13" max="13" width="7.140625" style="1" customWidth="1"/>
    <col min="14" max="14" width="9.28125" style="7" customWidth="1"/>
    <col min="15" max="16" width="9.57421875" style="7" customWidth="1"/>
    <col min="17" max="17" width="10.421875" style="7" customWidth="1"/>
    <col min="18" max="19" width="10.7109375" style="7" customWidth="1"/>
    <col min="20" max="20" width="8.7109375" style="7" customWidth="1"/>
    <col min="21" max="16384" width="6.8515625" style="5" customWidth="1"/>
  </cols>
  <sheetData>
    <row r="1" spans="1:20" s="15" customFormat="1" ht="22.5" customHeight="1">
      <c r="A1" s="8" t="s">
        <v>53</v>
      </c>
      <c r="B1" s="9" t="s">
        <v>54</v>
      </c>
      <c r="C1" s="10" t="s">
        <v>55</v>
      </c>
      <c r="D1" s="10" t="s">
        <v>56</v>
      </c>
      <c r="E1" s="10" t="s">
        <v>5</v>
      </c>
      <c r="F1" s="11" t="s">
        <v>7</v>
      </c>
      <c r="G1" s="12" t="s">
        <v>8</v>
      </c>
      <c r="H1" s="12" t="s">
        <v>9</v>
      </c>
      <c r="I1" s="13" t="s">
        <v>57</v>
      </c>
      <c r="J1" s="13" t="s">
        <v>58</v>
      </c>
      <c r="K1" s="13" t="s">
        <v>59</v>
      </c>
      <c r="L1" s="13" t="s">
        <v>60</v>
      </c>
      <c r="M1" s="9" t="s">
        <v>61</v>
      </c>
      <c r="N1" s="14" t="s">
        <v>15</v>
      </c>
      <c r="O1" s="14" t="s">
        <v>16</v>
      </c>
      <c r="P1" s="14" t="s">
        <v>17</v>
      </c>
      <c r="Q1" s="14" t="s">
        <v>18</v>
      </c>
      <c r="R1" s="14" t="s">
        <v>19</v>
      </c>
      <c r="S1" s="14" t="s">
        <v>20</v>
      </c>
      <c r="T1" s="14" t="s">
        <v>21</v>
      </c>
    </row>
    <row r="2" spans="1:20" ht="22.5" customHeight="1">
      <c r="A2" s="16">
        <v>6</v>
      </c>
      <c r="B2" s="17">
        <v>6</v>
      </c>
      <c r="C2" s="2">
        <v>13</v>
      </c>
      <c r="D2" s="25" t="s">
        <v>62</v>
      </c>
      <c r="E2" s="19" t="s">
        <v>63</v>
      </c>
      <c r="F2" s="20" t="s">
        <v>23</v>
      </c>
      <c r="G2" s="21">
        <v>0.5923611111111111</v>
      </c>
      <c r="H2" s="30">
        <v>0.6339699074074074</v>
      </c>
      <c r="I2" s="22">
        <f aca="true" t="shared" si="0" ref="I2:I35">H2-G2</f>
        <v>0.041608796296296324</v>
      </c>
      <c r="J2" s="22">
        <v>0.6229050925925926</v>
      </c>
      <c r="K2" s="22">
        <v>0.625787037037037</v>
      </c>
      <c r="L2" s="22">
        <f aca="true" t="shared" si="1" ref="L2:L35">K2-J2</f>
        <v>0.00288194444444434</v>
      </c>
      <c r="M2" s="17">
        <v>1</v>
      </c>
      <c r="N2" s="31">
        <v>32.09</v>
      </c>
      <c r="O2" s="31">
        <v>1.3</v>
      </c>
      <c r="P2" s="31">
        <v>9.91</v>
      </c>
      <c r="Q2" s="31">
        <f>N2/((J2-G2)*24)</f>
        <v>43.77567260325876</v>
      </c>
      <c r="R2" s="31">
        <f>O2/((K2-J2)*24)</f>
        <v>18.795180722892248</v>
      </c>
      <c r="S2" s="31">
        <f aca="true" t="shared" si="2" ref="S2:S35">P2/((H2-K2)*24)</f>
        <v>50.461103253181875</v>
      </c>
      <c r="T2" s="31">
        <f aca="true" t="shared" si="3" ref="T2:T35">(N2+O2+P2)/((H2-G2)*24)</f>
        <v>43.36022253129343</v>
      </c>
    </row>
    <row r="3" spans="1:20" ht="22.5" customHeight="1">
      <c r="A3" s="16">
        <v>2</v>
      </c>
      <c r="B3" s="17">
        <v>2</v>
      </c>
      <c r="C3" s="2">
        <v>22</v>
      </c>
      <c r="D3" s="25" t="s">
        <v>64</v>
      </c>
      <c r="E3" s="19" t="s">
        <v>65</v>
      </c>
      <c r="F3" s="19" t="s">
        <v>23</v>
      </c>
      <c r="G3" s="21">
        <v>0.598611111111111</v>
      </c>
      <c r="H3" s="22">
        <v>0.6389814814814816</v>
      </c>
      <c r="I3" s="22">
        <f t="shared" si="0"/>
        <v>0.04037037037037061</v>
      </c>
      <c r="J3" s="22">
        <v>0.6274189814814816</v>
      </c>
      <c r="K3" s="22">
        <v>0.630474537037037</v>
      </c>
      <c r="L3" s="22">
        <f t="shared" si="1"/>
        <v>0.003055555555555478</v>
      </c>
      <c r="M3" s="17">
        <v>2</v>
      </c>
      <c r="N3" s="31">
        <v>32.09</v>
      </c>
      <c r="O3" s="31">
        <v>1.3</v>
      </c>
      <c r="P3" s="31">
        <v>9.91</v>
      </c>
      <c r="Q3" s="31">
        <f aca="true" t="shared" si="4" ref="Q3:Q35">N3/((J3-G3)*24)</f>
        <v>46.41382081157058</v>
      </c>
      <c r="R3" s="31">
        <f aca="true" t="shared" si="5" ref="R3:R35">O3/((K3-J3)*24)</f>
        <v>17.727272727273178</v>
      </c>
      <c r="S3" s="31">
        <f t="shared" si="2"/>
        <v>48.538775510203465</v>
      </c>
      <c r="T3" s="31">
        <f t="shared" si="3"/>
        <v>44.690366972476795</v>
      </c>
    </row>
    <row r="4" spans="1:20" ht="22.5" customHeight="1">
      <c r="A4" s="16">
        <v>13</v>
      </c>
      <c r="B4" s="17">
        <v>13</v>
      </c>
      <c r="C4" s="2">
        <v>11</v>
      </c>
      <c r="D4" s="18" t="s">
        <v>66</v>
      </c>
      <c r="E4" s="27" t="s">
        <v>32</v>
      </c>
      <c r="F4" s="19" t="s">
        <v>28</v>
      </c>
      <c r="G4" s="21">
        <v>0.590972222222222</v>
      </c>
      <c r="H4" s="22">
        <v>0.6343518518518518</v>
      </c>
      <c r="I4" s="22">
        <f t="shared" si="0"/>
        <v>0.04337962962962982</v>
      </c>
      <c r="J4" s="22">
        <v>0.6221180555555557</v>
      </c>
      <c r="K4" s="22">
        <v>0.6252083333333334</v>
      </c>
      <c r="L4" s="22">
        <f t="shared" si="1"/>
        <v>0.0030902777777777057</v>
      </c>
      <c r="M4" s="17">
        <v>3</v>
      </c>
      <c r="N4" s="31">
        <v>32.09</v>
      </c>
      <c r="O4" s="31">
        <v>1.3</v>
      </c>
      <c r="P4" s="31">
        <v>9.91</v>
      </c>
      <c r="Q4" s="31">
        <f t="shared" si="4"/>
        <v>42.92976588628719</v>
      </c>
      <c r="R4" s="31">
        <f t="shared" si="5"/>
        <v>17.52808988764086</v>
      </c>
      <c r="S4" s="31">
        <f t="shared" si="2"/>
        <v>45.15949367088633</v>
      </c>
      <c r="T4" s="31">
        <f t="shared" si="3"/>
        <v>41.59018143009586</v>
      </c>
    </row>
    <row r="5" spans="1:20" ht="22.5" customHeight="1">
      <c r="A5" s="16">
        <v>3</v>
      </c>
      <c r="B5" s="17">
        <v>3</v>
      </c>
      <c r="C5" s="2">
        <v>29</v>
      </c>
      <c r="D5" s="18" t="s">
        <v>67</v>
      </c>
      <c r="E5" s="19" t="s">
        <v>68</v>
      </c>
      <c r="F5" s="26" t="s">
        <v>23</v>
      </c>
      <c r="G5" s="21">
        <v>0.6034722222222221</v>
      </c>
      <c r="H5" s="22">
        <v>0.643900462962963</v>
      </c>
      <c r="I5" s="22">
        <f t="shared" si="0"/>
        <v>0.04042824074074092</v>
      </c>
      <c r="J5" s="22">
        <v>0.6321875</v>
      </c>
      <c r="K5" s="22">
        <v>0.635300925925926</v>
      </c>
      <c r="L5" s="22">
        <f t="shared" si="1"/>
        <v>0.0031134259259260055</v>
      </c>
      <c r="M5" s="17">
        <v>4</v>
      </c>
      <c r="N5" s="31">
        <v>32.09</v>
      </c>
      <c r="O5" s="31">
        <v>1.3</v>
      </c>
      <c r="P5" s="31">
        <v>9.91</v>
      </c>
      <c r="Q5" s="31">
        <f t="shared" si="4"/>
        <v>46.563482466747026</v>
      </c>
      <c r="R5" s="31">
        <f t="shared" si="5"/>
        <v>17.39776951672818</v>
      </c>
      <c r="S5" s="31">
        <f t="shared" si="2"/>
        <v>48.01615074024261</v>
      </c>
      <c r="T5" s="31">
        <f t="shared" si="3"/>
        <v>44.62639564843954</v>
      </c>
    </row>
    <row r="6" spans="1:20" ht="22.5" customHeight="1">
      <c r="A6" s="16">
        <v>11</v>
      </c>
      <c r="B6" s="17">
        <v>11</v>
      </c>
      <c r="C6" s="2">
        <v>27</v>
      </c>
      <c r="D6" s="18" t="s">
        <v>69</v>
      </c>
      <c r="E6" s="19" t="s">
        <v>70</v>
      </c>
      <c r="F6" s="19" t="s">
        <v>23</v>
      </c>
      <c r="G6" s="21">
        <v>0.602083333333333</v>
      </c>
      <c r="H6" s="22">
        <v>0.6448611111111112</v>
      </c>
      <c r="I6" s="22">
        <f t="shared" si="0"/>
        <v>0.04277777777777825</v>
      </c>
      <c r="J6" s="22">
        <v>0.6326041666666666</v>
      </c>
      <c r="K6" s="22">
        <v>0.6357754629629631</v>
      </c>
      <c r="L6" s="22">
        <f t="shared" si="1"/>
        <v>0.003171296296296422</v>
      </c>
      <c r="M6" s="17">
        <v>5</v>
      </c>
      <c r="N6" s="31">
        <v>32.09</v>
      </c>
      <c r="O6" s="33">
        <v>1.3</v>
      </c>
      <c r="P6" s="31">
        <v>9.91</v>
      </c>
      <c r="Q6" s="31">
        <f t="shared" si="4"/>
        <v>43.80887372013605</v>
      </c>
      <c r="R6" s="31">
        <f t="shared" si="5"/>
        <v>17.080291970802243</v>
      </c>
      <c r="S6" s="31">
        <f t="shared" si="2"/>
        <v>45.447133757961716</v>
      </c>
      <c r="T6" s="31">
        <f t="shared" si="3"/>
        <v>42.17532467532421</v>
      </c>
    </row>
    <row r="7" spans="1:20" ht="22.5" customHeight="1">
      <c r="A7" s="16">
        <v>7</v>
      </c>
      <c r="B7" s="17">
        <v>7</v>
      </c>
      <c r="C7" s="2">
        <v>10</v>
      </c>
      <c r="D7" s="18" t="s">
        <v>71</v>
      </c>
      <c r="E7" s="19" t="s">
        <v>72</v>
      </c>
      <c r="F7" s="26" t="s">
        <v>23</v>
      </c>
      <c r="G7" s="21">
        <v>0.590277777777778</v>
      </c>
      <c r="H7" s="22">
        <v>0.6321990740740742</v>
      </c>
      <c r="I7" s="22">
        <f t="shared" si="0"/>
        <v>0.04192129629629615</v>
      </c>
      <c r="J7" s="22">
        <v>0.6200347222222223</v>
      </c>
      <c r="K7" s="22">
        <v>0.6232523148148148</v>
      </c>
      <c r="L7" s="22">
        <f t="shared" si="1"/>
        <v>0.0032175925925924664</v>
      </c>
      <c r="M7" s="17">
        <v>6</v>
      </c>
      <c r="N7" s="31">
        <v>32.09</v>
      </c>
      <c r="O7" s="33">
        <v>1.3</v>
      </c>
      <c r="P7" s="31">
        <v>9.91</v>
      </c>
      <c r="Q7" s="31">
        <f t="shared" si="4"/>
        <v>44.93348891481933</v>
      </c>
      <c r="R7" s="31">
        <f t="shared" si="5"/>
        <v>16.83453237410138</v>
      </c>
      <c r="S7" s="31">
        <f t="shared" si="2"/>
        <v>46.15265200517411</v>
      </c>
      <c r="T7" s="31">
        <f t="shared" si="3"/>
        <v>43.03699613473234</v>
      </c>
    </row>
    <row r="8" spans="1:20" ht="22.5" customHeight="1">
      <c r="A8" s="16">
        <v>1</v>
      </c>
      <c r="B8" s="17">
        <v>1</v>
      </c>
      <c r="C8" s="2">
        <v>33</v>
      </c>
      <c r="D8" s="18" t="s">
        <v>73</v>
      </c>
      <c r="E8" s="19" t="s">
        <v>74</v>
      </c>
      <c r="F8" s="19" t="s">
        <v>23</v>
      </c>
      <c r="G8" s="21">
        <v>0.6062500000000001</v>
      </c>
      <c r="H8" s="22">
        <v>0.6465856481481481</v>
      </c>
      <c r="I8" s="22">
        <f t="shared" si="0"/>
        <v>0.04033564814814805</v>
      </c>
      <c r="J8" s="22">
        <v>0.6349421296296297</v>
      </c>
      <c r="K8" s="22">
        <v>0.6382523148148148</v>
      </c>
      <c r="L8" s="22">
        <f t="shared" si="1"/>
        <v>0.0033101851851851105</v>
      </c>
      <c r="M8" s="17">
        <v>7</v>
      </c>
      <c r="N8" s="31">
        <v>32.09</v>
      </c>
      <c r="O8" s="31">
        <v>1.3</v>
      </c>
      <c r="P8" s="31">
        <v>9.91</v>
      </c>
      <c r="Q8" s="31">
        <f t="shared" si="4"/>
        <v>46.60104881000403</v>
      </c>
      <c r="R8" s="31">
        <f t="shared" si="5"/>
        <v>16.363636363636733</v>
      </c>
      <c r="S8" s="31">
        <f t="shared" si="2"/>
        <v>49.550000000000175</v>
      </c>
      <c r="T8" s="31">
        <f t="shared" si="3"/>
        <v>44.728837876614165</v>
      </c>
    </row>
    <row r="9" spans="1:20" ht="22.5" customHeight="1">
      <c r="A9" s="16">
        <v>10</v>
      </c>
      <c r="B9" s="17">
        <v>10</v>
      </c>
      <c r="C9" s="2">
        <v>8</v>
      </c>
      <c r="D9" s="25" t="s">
        <v>75</v>
      </c>
      <c r="E9" s="18" t="s">
        <v>76</v>
      </c>
      <c r="F9" s="19" t="s">
        <v>23</v>
      </c>
      <c r="G9" s="21">
        <v>0.588888888888889</v>
      </c>
      <c r="H9" s="22">
        <v>0.6308449074074074</v>
      </c>
      <c r="I9" s="22">
        <f t="shared" si="0"/>
        <v>0.04195601851851838</v>
      </c>
      <c r="J9" s="22">
        <v>0.6184606481481482</v>
      </c>
      <c r="K9" s="22">
        <v>0.6217708333333333</v>
      </c>
      <c r="L9" s="22">
        <f t="shared" si="1"/>
        <v>0.0033101851851851105</v>
      </c>
      <c r="M9" s="17">
        <v>8</v>
      </c>
      <c r="N9" s="31">
        <v>32.09</v>
      </c>
      <c r="O9" s="31">
        <v>1.3</v>
      </c>
      <c r="P9" s="31">
        <v>9.91</v>
      </c>
      <c r="Q9" s="31">
        <f t="shared" si="4"/>
        <v>45.21487279843462</v>
      </c>
      <c r="R9" s="31">
        <f t="shared" si="5"/>
        <v>16.363636363636733</v>
      </c>
      <c r="S9" s="31">
        <f t="shared" si="2"/>
        <v>45.505102040816084</v>
      </c>
      <c r="T9" s="31">
        <f t="shared" si="3"/>
        <v>43.001379310344966</v>
      </c>
    </row>
    <row r="10" spans="1:20" ht="22.5" customHeight="1">
      <c r="A10" s="16">
        <v>9</v>
      </c>
      <c r="B10" s="17">
        <v>9</v>
      </c>
      <c r="C10" s="2">
        <v>34</v>
      </c>
      <c r="D10" s="25" t="s">
        <v>77</v>
      </c>
      <c r="E10" s="19" t="s">
        <v>32</v>
      </c>
      <c r="F10" s="19" t="s">
        <v>23</v>
      </c>
      <c r="G10" s="21">
        <v>0.6069444444444441</v>
      </c>
      <c r="H10" s="22">
        <v>0.6488773148148148</v>
      </c>
      <c r="I10" s="22">
        <f t="shared" si="0"/>
        <v>0.041932870370370745</v>
      </c>
      <c r="J10" s="22">
        <v>0.6368055555555555</v>
      </c>
      <c r="K10" s="22">
        <v>0.6401157407407408</v>
      </c>
      <c r="L10" s="22">
        <f t="shared" si="1"/>
        <v>0.0033101851851853326</v>
      </c>
      <c r="M10" s="17">
        <v>9</v>
      </c>
      <c r="N10" s="31">
        <v>32.09</v>
      </c>
      <c r="O10" s="31">
        <v>1.3</v>
      </c>
      <c r="P10" s="31">
        <v>9.91</v>
      </c>
      <c r="Q10" s="31">
        <f t="shared" si="4"/>
        <v>44.77674418604601</v>
      </c>
      <c r="R10" s="31">
        <f t="shared" si="5"/>
        <v>16.363636363635635</v>
      </c>
      <c r="S10" s="31">
        <f t="shared" si="2"/>
        <v>47.128137384412746</v>
      </c>
      <c r="T10" s="31">
        <f t="shared" si="3"/>
        <v>43.02511730609953</v>
      </c>
    </row>
    <row r="11" spans="1:20" ht="22.5" customHeight="1">
      <c r="A11" s="16">
        <v>4</v>
      </c>
      <c r="B11" s="17">
        <v>4</v>
      </c>
      <c r="C11" s="2">
        <v>15</v>
      </c>
      <c r="D11" s="18" t="s">
        <v>78</v>
      </c>
      <c r="E11" s="19" t="s">
        <v>79</v>
      </c>
      <c r="F11" s="19" t="s">
        <v>23</v>
      </c>
      <c r="G11" s="21">
        <v>0.59375</v>
      </c>
      <c r="H11" s="22">
        <v>0.6349652777777778</v>
      </c>
      <c r="I11" s="22">
        <f t="shared" si="0"/>
        <v>0.04121527777777778</v>
      </c>
      <c r="J11" s="22">
        <v>0.6230092592592592</v>
      </c>
      <c r="K11" s="22">
        <v>0.6263310185185186</v>
      </c>
      <c r="L11" s="22">
        <f t="shared" si="1"/>
        <v>0.0033217592592593714</v>
      </c>
      <c r="M11" s="17">
        <v>10</v>
      </c>
      <c r="N11" s="31">
        <v>32.09</v>
      </c>
      <c r="O11" s="31">
        <v>1.3</v>
      </c>
      <c r="P11" s="31">
        <v>9.91</v>
      </c>
      <c r="Q11" s="31">
        <f t="shared" si="4"/>
        <v>45.69778481012667</v>
      </c>
      <c r="R11" s="31">
        <f t="shared" si="5"/>
        <v>16.306620209058682</v>
      </c>
      <c r="S11" s="31">
        <f t="shared" si="2"/>
        <v>47.82305630026841</v>
      </c>
      <c r="T11" s="31">
        <f t="shared" si="3"/>
        <v>43.77422072451558</v>
      </c>
    </row>
    <row r="12" spans="1:20" ht="22.5" customHeight="1">
      <c r="A12" s="16">
        <v>5</v>
      </c>
      <c r="B12" s="17">
        <v>5</v>
      </c>
      <c r="C12" s="2">
        <v>18</v>
      </c>
      <c r="D12" s="18" t="s">
        <v>80</v>
      </c>
      <c r="E12" s="19" t="s">
        <v>24</v>
      </c>
      <c r="F12" s="19" t="s">
        <v>23</v>
      </c>
      <c r="G12" s="21">
        <v>0.595833333333333</v>
      </c>
      <c r="H12" s="22">
        <v>0.6370601851851854</v>
      </c>
      <c r="I12" s="22">
        <f t="shared" si="0"/>
        <v>0.041226851851852375</v>
      </c>
      <c r="J12" s="22">
        <v>0.6251388888888889</v>
      </c>
      <c r="K12" s="22">
        <v>0.6284722222222223</v>
      </c>
      <c r="L12" s="22">
        <f t="shared" si="1"/>
        <v>0.0033333333333334103</v>
      </c>
      <c r="M12" s="17">
        <v>11</v>
      </c>
      <c r="N12" s="31">
        <v>32.09</v>
      </c>
      <c r="O12" s="31">
        <v>1.3</v>
      </c>
      <c r="P12" s="31">
        <v>9.91</v>
      </c>
      <c r="Q12" s="31">
        <f t="shared" si="4"/>
        <v>45.62559241706105</v>
      </c>
      <c r="R12" s="31">
        <f t="shared" si="5"/>
        <v>16.249999999999627</v>
      </c>
      <c r="S12" s="31">
        <f t="shared" si="2"/>
        <v>48.080862533692255</v>
      </c>
      <c r="T12" s="31">
        <f t="shared" si="3"/>
        <v>43.76193149915722</v>
      </c>
    </row>
    <row r="13" spans="1:20" ht="22.5" customHeight="1">
      <c r="A13" s="16">
        <v>12</v>
      </c>
      <c r="B13" s="17">
        <v>12</v>
      </c>
      <c r="C13" s="2">
        <v>5</v>
      </c>
      <c r="D13" s="18" t="s">
        <v>81</v>
      </c>
      <c r="E13" s="19" t="s">
        <v>82</v>
      </c>
      <c r="F13" s="26" t="s">
        <v>23</v>
      </c>
      <c r="G13" s="21">
        <v>0.586805555555556</v>
      </c>
      <c r="H13" s="22">
        <v>0.6297453703703705</v>
      </c>
      <c r="I13" s="22">
        <f t="shared" si="0"/>
        <v>0.04293981481481446</v>
      </c>
      <c r="J13" s="22">
        <v>0.6173148148148149</v>
      </c>
      <c r="K13" s="22">
        <v>0.6206944444444445</v>
      </c>
      <c r="L13" s="22">
        <f t="shared" si="1"/>
        <v>0.003379629629629677</v>
      </c>
      <c r="M13" s="17">
        <v>12</v>
      </c>
      <c r="N13" s="31">
        <v>32.09</v>
      </c>
      <c r="O13" s="31">
        <v>1.3</v>
      </c>
      <c r="P13" s="31">
        <v>9.91</v>
      </c>
      <c r="Q13" s="31">
        <f t="shared" si="4"/>
        <v>43.82549317147252</v>
      </c>
      <c r="R13" s="31">
        <f t="shared" si="5"/>
        <v>16.027397260273748</v>
      </c>
      <c r="S13" s="31">
        <f t="shared" si="2"/>
        <v>45.62148337595904</v>
      </c>
      <c r="T13" s="31">
        <f t="shared" si="3"/>
        <v>42.01617250673889</v>
      </c>
    </row>
    <row r="14" spans="1:20" ht="22.5" customHeight="1">
      <c r="A14" s="16">
        <v>15</v>
      </c>
      <c r="B14" s="17">
        <v>15</v>
      </c>
      <c r="C14" s="2">
        <v>23</v>
      </c>
      <c r="D14" s="18" t="s">
        <v>83</v>
      </c>
      <c r="E14" s="19" t="s">
        <v>41</v>
      </c>
      <c r="F14" s="19" t="s">
        <v>23</v>
      </c>
      <c r="G14" s="21">
        <v>0.5993055555555561</v>
      </c>
      <c r="H14" s="22">
        <v>0.6437384259259259</v>
      </c>
      <c r="I14" s="22">
        <f t="shared" si="0"/>
        <v>0.044432870370369804</v>
      </c>
      <c r="J14" s="22">
        <v>0.6308449074074074</v>
      </c>
      <c r="K14" s="22">
        <v>0.6343055555555557</v>
      </c>
      <c r="L14" s="22">
        <f t="shared" si="1"/>
        <v>0.003460648148148282</v>
      </c>
      <c r="M14" s="17">
        <v>13</v>
      </c>
      <c r="N14" s="31">
        <v>32.09</v>
      </c>
      <c r="O14" s="31">
        <v>1.3</v>
      </c>
      <c r="P14" s="31">
        <v>9.91</v>
      </c>
      <c r="Q14" s="31">
        <f t="shared" si="4"/>
        <v>42.39412844036771</v>
      </c>
      <c r="R14" s="31">
        <f t="shared" si="5"/>
        <v>15.652173913042873</v>
      </c>
      <c r="S14" s="31">
        <f t="shared" si="2"/>
        <v>43.77423312883507</v>
      </c>
      <c r="T14" s="31">
        <f t="shared" si="3"/>
        <v>40.60432404271997</v>
      </c>
    </row>
    <row r="15" spans="1:20" ht="22.5" customHeight="1">
      <c r="A15" s="16">
        <v>14</v>
      </c>
      <c r="B15" s="17">
        <v>14</v>
      </c>
      <c r="C15" s="2">
        <v>20</v>
      </c>
      <c r="D15" s="18" t="s">
        <v>84</v>
      </c>
      <c r="E15" s="18" t="s">
        <v>41</v>
      </c>
      <c r="F15" s="26" t="s">
        <v>23</v>
      </c>
      <c r="G15" s="21">
        <v>0.597222222222222</v>
      </c>
      <c r="H15" s="22">
        <v>0.6413425925925926</v>
      </c>
      <c r="I15" s="22">
        <f t="shared" si="0"/>
        <v>0.04412037037037064</v>
      </c>
      <c r="J15" s="22">
        <v>0.6285648148148147</v>
      </c>
      <c r="K15" s="22">
        <v>0.6321180555555557</v>
      </c>
      <c r="L15" s="22">
        <f t="shared" si="1"/>
        <v>0.003553240740740926</v>
      </c>
      <c r="M15" s="17">
        <v>14</v>
      </c>
      <c r="N15" s="31">
        <v>32.09</v>
      </c>
      <c r="O15" s="31">
        <v>1.3</v>
      </c>
      <c r="P15" s="31">
        <v>9.91</v>
      </c>
      <c r="Q15" s="31">
        <f t="shared" si="4"/>
        <v>42.66026587887718</v>
      </c>
      <c r="R15" s="31">
        <f t="shared" si="5"/>
        <v>15.244299674266307</v>
      </c>
      <c r="S15" s="31">
        <f t="shared" si="2"/>
        <v>44.76286072772935</v>
      </c>
      <c r="T15" s="31">
        <f t="shared" si="3"/>
        <v>40.89192025183605</v>
      </c>
    </row>
    <row r="16" spans="1:20" ht="22.5" customHeight="1">
      <c r="A16" s="16">
        <v>16</v>
      </c>
      <c r="B16" s="17">
        <v>16</v>
      </c>
      <c r="C16" s="2">
        <v>32</v>
      </c>
      <c r="D16" s="18" t="s">
        <v>85</v>
      </c>
      <c r="E16" s="19" t="s">
        <v>86</v>
      </c>
      <c r="F16" s="26" t="s">
        <v>23</v>
      </c>
      <c r="G16" s="21">
        <v>0.6055555555555561</v>
      </c>
      <c r="H16" s="22">
        <v>0.6506481481481482</v>
      </c>
      <c r="I16" s="22">
        <f t="shared" si="0"/>
        <v>0.04509259259259213</v>
      </c>
      <c r="J16" s="22">
        <v>0.6376736111111112</v>
      </c>
      <c r="K16" s="22">
        <v>0.6412384259259261</v>
      </c>
      <c r="L16" s="22">
        <f t="shared" si="1"/>
        <v>0.003564814814814854</v>
      </c>
      <c r="M16" s="17">
        <v>15</v>
      </c>
      <c r="N16" s="31">
        <v>32.09</v>
      </c>
      <c r="O16" s="31">
        <v>1.3</v>
      </c>
      <c r="P16" s="31">
        <v>9.91</v>
      </c>
      <c r="Q16" s="31">
        <f t="shared" si="4"/>
        <v>41.63027027027082</v>
      </c>
      <c r="R16" s="31">
        <f t="shared" si="5"/>
        <v>15.194805194805028</v>
      </c>
      <c r="S16" s="31">
        <f t="shared" si="2"/>
        <v>43.881918819188584</v>
      </c>
      <c r="T16" s="31">
        <f t="shared" si="3"/>
        <v>40.010266940452155</v>
      </c>
    </row>
    <row r="17" spans="1:20" ht="22.5" customHeight="1">
      <c r="A17" s="16">
        <v>21</v>
      </c>
      <c r="B17" s="17">
        <v>22</v>
      </c>
      <c r="C17" s="2">
        <v>26</v>
      </c>
      <c r="D17" s="3" t="s">
        <v>87</v>
      </c>
      <c r="E17" s="19" t="s">
        <v>41</v>
      </c>
      <c r="F17" s="19" t="s">
        <v>23</v>
      </c>
      <c r="G17" s="21">
        <v>0.601388888888889</v>
      </c>
      <c r="H17" s="22">
        <v>0.6486805555555556</v>
      </c>
      <c r="I17" s="22">
        <f t="shared" si="0"/>
        <v>0.04729166666666662</v>
      </c>
      <c r="J17" s="22">
        <v>0.6350694444444446</v>
      </c>
      <c r="K17" s="22">
        <v>0.638726851851852</v>
      </c>
      <c r="L17" s="22">
        <f t="shared" si="1"/>
        <v>0.003657407407407387</v>
      </c>
      <c r="M17" s="17">
        <v>16</v>
      </c>
      <c r="N17" s="31">
        <v>32.09</v>
      </c>
      <c r="O17" s="31">
        <v>1.3</v>
      </c>
      <c r="P17" s="31">
        <v>9.91</v>
      </c>
      <c r="Q17" s="31">
        <f t="shared" si="4"/>
        <v>39.6989690721649</v>
      </c>
      <c r="R17" s="31">
        <f t="shared" si="5"/>
        <v>14.810126582278563</v>
      </c>
      <c r="S17" s="31">
        <f t="shared" si="2"/>
        <v>41.48372093023286</v>
      </c>
      <c r="T17" s="31">
        <f t="shared" si="3"/>
        <v>38.149779735682856</v>
      </c>
    </row>
    <row r="18" spans="1:20" ht="22.5" customHeight="1">
      <c r="A18" s="16">
        <v>8</v>
      </c>
      <c r="B18" s="17">
        <v>8</v>
      </c>
      <c r="C18" s="2">
        <v>16</v>
      </c>
      <c r="D18" s="18" t="s">
        <v>88</v>
      </c>
      <c r="E18" s="19" t="s">
        <v>89</v>
      </c>
      <c r="F18" s="26" t="s">
        <v>23</v>
      </c>
      <c r="G18" s="21">
        <v>0.594444444444444</v>
      </c>
      <c r="H18" s="22">
        <v>0.6363657407407407</v>
      </c>
      <c r="I18" s="22">
        <f t="shared" si="0"/>
        <v>0.041921296296296706</v>
      </c>
      <c r="J18" s="22">
        <v>0.6237962962962963</v>
      </c>
      <c r="K18" s="22">
        <v>0.6275347222222222</v>
      </c>
      <c r="L18" s="22">
        <f t="shared" si="1"/>
        <v>0.003738425925925881</v>
      </c>
      <c r="M18" s="17">
        <v>17</v>
      </c>
      <c r="N18" s="31">
        <v>32.09</v>
      </c>
      <c r="O18" s="31">
        <v>1.3</v>
      </c>
      <c r="P18" s="31">
        <v>9.91</v>
      </c>
      <c r="Q18" s="31">
        <f t="shared" si="4"/>
        <v>45.55362776025168</v>
      </c>
      <c r="R18" s="31">
        <f t="shared" si="5"/>
        <v>14.489164086687481</v>
      </c>
      <c r="S18" s="31">
        <f t="shared" si="2"/>
        <v>46.75753604193965</v>
      </c>
      <c r="T18" s="31">
        <f t="shared" si="3"/>
        <v>43.036996134731766</v>
      </c>
    </row>
    <row r="19" spans="1:20" ht="22.5" customHeight="1">
      <c r="A19" s="16">
        <v>2</v>
      </c>
      <c r="B19" s="17">
        <v>20</v>
      </c>
      <c r="C19" s="2">
        <v>4</v>
      </c>
      <c r="D19" s="18" t="s">
        <v>90</v>
      </c>
      <c r="E19" s="18" t="s">
        <v>91</v>
      </c>
      <c r="F19" s="19" t="s">
        <v>33</v>
      </c>
      <c r="G19" s="21">
        <v>0.586111111111111</v>
      </c>
      <c r="H19" s="22">
        <v>0.6326736111111112</v>
      </c>
      <c r="I19" s="22">
        <f t="shared" si="0"/>
        <v>0.04656250000000017</v>
      </c>
      <c r="J19" s="22">
        <v>0.6190509259259259</v>
      </c>
      <c r="K19" s="22">
        <v>0.6228240740740741</v>
      </c>
      <c r="L19" s="22">
        <f t="shared" si="1"/>
        <v>0.00377314814814822</v>
      </c>
      <c r="M19" s="17">
        <v>18</v>
      </c>
      <c r="N19" s="31">
        <v>32.09</v>
      </c>
      <c r="O19" s="31">
        <v>1.3</v>
      </c>
      <c r="P19" s="31">
        <v>9.91</v>
      </c>
      <c r="Q19" s="31">
        <f t="shared" si="4"/>
        <v>40.591707659873414</v>
      </c>
      <c r="R19" s="31">
        <f t="shared" si="5"/>
        <v>14.355828220858623</v>
      </c>
      <c r="S19" s="31">
        <f t="shared" si="2"/>
        <v>41.92244418331365</v>
      </c>
      <c r="T19" s="31">
        <f t="shared" si="3"/>
        <v>38.7472035794182</v>
      </c>
    </row>
    <row r="20" spans="1:20" ht="19.5">
      <c r="A20" s="16">
        <v>17</v>
      </c>
      <c r="B20" s="17">
        <v>17</v>
      </c>
      <c r="C20" s="2">
        <v>1</v>
      </c>
      <c r="D20" s="25" t="s">
        <v>92</v>
      </c>
      <c r="E20" s="18" t="s">
        <v>93</v>
      </c>
      <c r="F20" s="19" t="s">
        <v>23</v>
      </c>
      <c r="G20" s="21">
        <v>0.5840277777777778</v>
      </c>
      <c r="H20" s="22">
        <v>0.629849537037037</v>
      </c>
      <c r="I20" s="22">
        <f t="shared" si="0"/>
        <v>0.04582175925925924</v>
      </c>
      <c r="J20" s="22">
        <v>0.6161111111111113</v>
      </c>
      <c r="K20" s="22">
        <v>0.6200925925925925</v>
      </c>
      <c r="L20" s="22">
        <f t="shared" si="1"/>
        <v>0.003981481481481253</v>
      </c>
      <c r="M20" s="17">
        <v>19</v>
      </c>
      <c r="N20" s="31">
        <v>32.09</v>
      </c>
      <c r="O20" s="31">
        <v>1.3</v>
      </c>
      <c r="P20" s="31">
        <v>9.91</v>
      </c>
      <c r="Q20" s="31">
        <f t="shared" si="4"/>
        <v>41.67532467532451</v>
      </c>
      <c r="R20" s="31">
        <f t="shared" si="5"/>
        <v>13.60465116279148</v>
      </c>
      <c r="S20" s="31">
        <f t="shared" si="2"/>
        <v>42.32028469750854</v>
      </c>
      <c r="T20" s="31">
        <f t="shared" si="3"/>
        <v>39.373579186663314</v>
      </c>
    </row>
    <row r="21" spans="1:20" ht="22.5" customHeight="1">
      <c r="A21" s="16">
        <v>22</v>
      </c>
      <c r="B21" s="17">
        <v>24</v>
      </c>
      <c r="C21" s="2">
        <v>9</v>
      </c>
      <c r="D21" s="25" t="s">
        <v>94</v>
      </c>
      <c r="E21" s="19" t="s">
        <v>32</v>
      </c>
      <c r="F21" s="26" t="s">
        <v>23</v>
      </c>
      <c r="G21" s="21">
        <v>0.589583333333333</v>
      </c>
      <c r="H21" s="22">
        <v>0.6382986111111112</v>
      </c>
      <c r="I21" s="22">
        <f t="shared" si="0"/>
        <v>0.048715277777778176</v>
      </c>
      <c r="J21" s="22">
        <v>0.6241550925925927</v>
      </c>
      <c r="K21" s="22">
        <v>0.6281481481481481</v>
      </c>
      <c r="L21" s="22">
        <f t="shared" si="1"/>
        <v>0.003993055555555403</v>
      </c>
      <c r="M21" s="17">
        <v>20</v>
      </c>
      <c r="N21" s="31">
        <v>32.09</v>
      </c>
      <c r="O21" s="31">
        <v>1.3</v>
      </c>
      <c r="P21" s="31">
        <v>9.91</v>
      </c>
      <c r="Q21" s="31">
        <f t="shared" si="4"/>
        <v>38.6755942417136</v>
      </c>
      <c r="R21" s="31">
        <f t="shared" si="5"/>
        <v>13.565217391304868</v>
      </c>
      <c r="S21" s="31">
        <f t="shared" si="2"/>
        <v>40.67958950969171</v>
      </c>
      <c r="T21" s="31">
        <f t="shared" si="3"/>
        <v>37.03492516037033</v>
      </c>
    </row>
    <row r="22" spans="1:20" ht="22.5" customHeight="1">
      <c r="A22" s="16">
        <v>18</v>
      </c>
      <c r="B22" s="17">
        <v>18</v>
      </c>
      <c r="C22" s="2">
        <v>30</v>
      </c>
      <c r="D22" s="25" t="s">
        <v>95</v>
      </c>
      <c r="E22" s="19" t="s">
        <v>96</v>
      </c>
      <c r="F22" s="19" t="s">
        <v>23</v>
      </c>
      <c r="G22" s="21">
        <v>0.604166666666667</v>
      </c>
      <c r="H22" s="22">
        <v>0.6503587962962963</v>
      </c>
      <c r="I22" s="22">
        <f t="shared" si="0"/>
        <v>0.046192129629629375</v>
      </c>
      <c r="J22" s="22">
        <v>0.6368634259259259</v>
      </c>
      <c r="K22" s="22">
        <v>0.6408912037037037</v>
      </c>
      <c r="L22" s="22">
        <f t="shared" si="1"/>
        <v>0.004027777777777741</v>
      </c>
      <c r="M22" s="17">
        <v>21</v>
      </c>
      <c r="N22" s="31">
        <v>32.09</v>
      </c>
      <c r="O22" s="31">
        <v>1.3</v>
      </c>
      <c r="P22" s="31">
        <v>9.91</v>
      </c>
      <c r="Q22" s="31">
        <f t="shared" si="4"/>
        <v>40.893451327434</v>
      </c>
      <c r="R22" s="31">
        <f t="shared" si="5"/>
        <v>13.448275862069089</v>
      </c>
      <c r="S22" s="31">
        <f t="shared" si="2"/>
        <v>43.613691931540004</v>
      </c>
      <c r="T22" s="31">
        <f t="shared" si="3"/>
        <v>39.05788023051888</v>
      </c>
    </row>
    <row r="23" spans="1:20" ht="22.5" customHeight="1">
      <c r="A23" s="16">
        <v>25</v>
      </c>
      <c r="B23" s="17">
        <v>27</v>
      </c>
      <c r="C23" s="2">
        <v>28</v>
      </c>
      <c r="D23" s="3" t="s">
        <v>97</v>
      </c>
      <c r="E23" s="19" t="s">
        <v>98</v>
      </c>
      <c r="F23" s="26" t="s">
        <v>23</v>
      </c>
      <c r="G23" s="21">
        <v>0.6027777777777781</v>
      </c>
      <c r="H23" s="22">
        <v>0.6531365740740741</v>
      </c>
      <c r="I23" s="22">
        <f t="shared" si="0"/>
        <v>0.05035879629629603</v>
      </c>
      <c r="J23" s="22">
        <v>0.6388657407407409</v>
      </c>
      <c r="K23" s="22">
        <v>0.6429861111111113</v>
      </c>
      <c r="L23" s="22">
        <f t="shared" si="1"/>
        <v>0.004120370370370385</v>
      </c>
      <c r="M23" s="17">
        <v>22</v>
      </c>
      <c r="N23" s="31">
        <v>32.09</v>
      </c>
      <c r="O23" s="31">
        <v>1.3</v>
      </c>
      <c r="P23" s="31">
        <v>9.91</v>
      </c>
      <c r="Q23" s="31">
        <f t="shared" si="4"/>
        <v>37.05067350865957</v>
      </c>
      <c r="R23" s="31">
        <f t="shared" si="5"/>
        <v>13.14606741573029</v>
      </c>
      <c r="S23" s="31">
        <f t="shared" si="2"/>
        <v>40.6795895096926</v>
      </c>
      <c r="T23" s="31">
        <f t="shared" si="3"/>
        <v>35.82624683980713</v>
      </c>
    </row>
    <row r="24" spans="1:20" ht="22.5" customHeight="1">
      <c r="A24" s="16">
        <v>20</v>
      </c>
      <c r="B24" s="17">
        <v>21</v>
      </c>
      <c r="C24" s="2">
        <v>21</v>
      </c>
      <c r="D24" s="18" t="s">
        <v>99</v>
      </c>
      <c r="E24" s="19" t="s">
        <v>32</v>
      </c>
      <c r="F24" s="19" t="s">
        <v>23</v>
      </c>
      <c r="G24" s="21">
        <v>0.597916666666667</v>
      </c>
      <c r="H24" s="22">
        <v>0.6449305555555557</v>
      </c>
      <c r="I24" s="22">
        <f t="shared" si="0"/>
        <v>0.04701388888888869</v>
      </c>
      <c r="J24" s="22">
        <v>0.6311805555555555</v>
      </c>
      <c r="K24" s="22">
        <v>0.6353472222222222</v>
      </c>
      <c r="L24" s="22">
        <f t="shared" si="1"/>
        <v>0.004166666666666652</v>
      </c>
      <c r="M24" s="17">
        <v>23</v>
      </c>
      <c r="N24" s="31">
        <v>32.09</v>
      </c>
      <c r="O24" s="31">
        <v>1.3</v>
      </c>
      <c r="P24" s="31">
        <v>9.91</v>
      </c>
      <c r="Q24" s="31">
        <f t="shared" si="4"/>
        <v>40.196242171190406</v>
      </c>
      <c r="R24" s="31">
        <f t="shared" si="5"/>
        <v>13.000000000000046</v>
      </c>
      <c r="S24" s="31">
        <f t="shared" si="2"/>
        <v>43.08695652173839</v>
      </c>
      <c r="T24" s="31">
        <f t="shared" si="3"/>
        <v>38.37518463810947</v>
      </c>
    </row>
    <row r="25" spans="1:20" ht="22.5" customHeight="1">
      <c r="A25" s="17">
        <v>1</v>
      </c>
      <c r="B25" s="17">
        <v>30</v>
      </c>
      <c r="C25" s="2">
        <v>17</v>
      </c>
      <c r="D25" s="3" t="s">
        <v>100</v>
      </c>
      <c r="E25" s="18" t="s">
        <v>89</v>
      </c>
      <c r="F25" s="27" t="s">
        <v>101</v>
      </c>
      <c r="G25" s="21">
        <v>0.595138888888889</v>
      </c>
      <c r="H25" s="22">
        <v>0.6487500000000002</v>
      </c>
      <c r="I25" s="22">
        <f t="shared" si="0"/>
        <v>0.053611111111111165</v>
      </c>
      <c r="J25" s="22">
        <v>0.6337962962962963</v>
      </c>
      <c r="K25" s="22">
        <v>0.6380092592592593</v>
      </c>
      <c r="L25" s="22">
        <f t="shared" si="1"/>
        <v>0.004212962962963029</v>
      </c>
      <c r="M25" s="17">
        <v>24</v>
      </c>
      <c r="N25" s="31">
        <v>32.09</v>
      </c>
      <c r="O25" s="31">
        <v>1.3</v>
      </c>
      <c r="P25" s="31">
        <v>9.91</v>
      </c>
      <c r="Q25" s="31">
        <f t="shared" si="4"/>
        <v>34.5880239520959</v>
      </c>
      <c r="R25" s="31">
        <f t="shared" si="5"/>
        <v>12.857142857142655</v>
      </c>
      <c r="S25" s="31">
        <f t="shared" si="2"/>
        <v>38.44396551724107</v>
      </c>
      <c r="T25" s="31">
        <f t="shared" si="3"/>
        <v>33.65284974093261</v>
      </c>
    </row>
    <row r="26" spans="1:20" ht="22.5" customHeight="1">
      <c r="A26" s="16">
        <v>1</v>
      </c>
      <c r="B26" s="17">
        <v>19</v>
      </c>
      <c r="C26" s="2">
        <v>31</v>
      </c>
      <c r="D26" s="18" t="s">
        <v>102</v>
      </c>
      <c r="E26" s="19" t="s">
        <v>103</v>
      </c>
      <c r="F26" s="19" t="s">
        <v>33</v>
      </c>
      <c r="G26" s="21">
        <v>0.604861111111111</v>
      </c>
      <c r="H26" s="22">
        <v>0.6513310185185185</v>
      </c>
      <c r="I26" s="22">
        <f t="shared" si="0"/>
        <v>0.04646990740740753</v>
      </c>
      <c r="J26" s="22">
        <v>0.6377546296296297</v>
      </c>
      <c r="K26" s="22">
        <v>0.6419791666666667</v>
      </c>
      <c r="L26" s="22">
        <f t="shared" si="1"/>
        <v>0.004224537037036957</v>
      </c>
      <c r="M26" s="17">
        <v>25</v>
      </c>
      <c r="N26" s="31">
        <v>32.09</v>
      </c>
      <c r="O26" s="31">
        <v>1.3</v>
      </c>
      <c r="P26" s="31">
        <v>9.91</v>
      </c>
      <c r="Q26" s="31">
        <f t="shared" si="4"/>
        <v>40.64883884588291</v>
      </c>
      <c r="R26" s="31">
        <f t="shared" si="5"/>
        <v>12.821917808219421</v>
      </c>
      <c r="S26" s="31">
        <f t="shared" si="2"/>
        <v>44.15346534653474</v>
      </c>
      <c r="T26" s="31">
        <f t="shared" si="3"/>
        <v>38.82440846824398</v>
      </c>
    </row>
    <row r="27" spans="1:20" ht="22.5" customHeight="1">
      <c r="A27" s="16">
        <v>3</v>
      </c>
      <c r="B27" s="17">
        <v>23</v>
      </c>
      <c r="C27" s="2">
        <v>19</v>
      </c>
      <c r="D27" s="25" t="s">
        <v>104</v>
      </c>
      <c r="E27" s="18" t="s">
        <v>105</v>
      </c>
      <c r="F27" s="19" t="s">
        <v>33</v>
      </c>
      <c r="G27" s="21">
        <v>0.596527777777778</v>
      </c>
      <c r="H27" s="22">
        <v>0.6451388888888888</v>
      </c>
      <c r="I27" s="22">
        <f t="shared" si="0"/>
        <v>0.04861111111111083</v>
      </c>
      <c r="J27" s="22">
        <v>0.6307060185185185</v>
      </c>
      <c r="K27" s="22">
        <v>0.6351157407407407</v>
      </c>
      <c r="L27" s="22">
        <f t="shared" si="1"/>
        <v>0.004409722222222245</v>
      </c>
      <c r="M27" s="17">
        <v>26</v>
      </c>
      <c r="N27" s="31">
        <v>32.09</v>
      </c>
      <c r="O27" s="31">
        <v>1.3</v>
      </c>
      <c r="P27" s="31">
        <v>9.91</v>
      </c>
      <c r="Q27" s="31">
        <f t="shared" si="4"/>
        <v>39.12089400609578</v>
      </c>
      <c r="R27" s="31">
        <f t="shared" si="5"/>
        <v>12.28346456692907</v>
      </c>
      <c r="S27" s="31">
        <f t="shared" si="2"/>
        <v>41.19630484988478</v>
      </c>
      <c r="T27" s="31">
        <f t="shared" si="3"/>
        <v>37.11428571428593</v>
      </c>
    </row>
    <row r="28" spans="1:20" ht="22.5" customHeight="1">
      <c r="A28" s="16">
        <v>24</v>
      </c>
      <c r="B28" s="17">
        <v>26</v>
      </c>
      <c r="C28" s="2">
        <v>25</v>
      </c>
      <c r="D28" s="3" t="s">
        <v>106</v>
      </c>
      <c r="E28" s="19" t="s">
        <v>98</v>
      </c>
      <c r="F28" s="19" t="s">
        <v>23</v>
      </c>
      <c r="G28" s="21">
        <v>0.6006944444444441</v>
      </c>
      <c r="H28" s="22">
        <v>0.6505439814814815</v>
      </c>
      <c r="I28" s="22">
        <f t="shared" si="0"/>
        <v>0.04984953703703743</v>
      </c>
      <c r="J28" s="22">
        <v>0.6358564814814814</v>
      </c>
      <c r="K28" s="22">
        <v>0.6403703703703705</v>
      </c>
      <c r="L28" s="22">
        <f t="shared" si="1"/>
        <v>0.004513888888889039</v>
      </c>
      <c r="M28" s="17">
        <v>27</v>
      </c>
      <c r="N28" s="31">
        <v>32.09</v>
      </c>
      <c r="O28" s="31">
        <v>1.3</v>
      </c>
      <c r="P28" s="31">
        <v>9.91</v>
      </c>
      <c r="Q28" s="31">
        <f t="shared" si="4"/>
        <v>38.02633311389038</v>
      </c>
      <c r="R28" s="31">
        <f t="shared" si="5"/>
        <v>11.9999999999996</v>
      </c>
      <c r="S28" s="31">
        <f t="shared" si="2"/>
        <v>40.58703071672385</v>
      </c>
      <c r="T28" s="31">
        <f t="shared" si="3"/>
        <v>36.192245182261146</v>
      </c>
    </row>
    <row r="29" spans="1:20" ht="22.5" customHeight="1">
      <c r="A29" s="16">
        <v>4</v>
      </c>
      <c r="B29" s="17">
        <v>28</v>
      </c>
      <c r="C29" s="2">
        <v>6</v>
      </c>
      <c r="D29" s="25" t="s">
        <v>107</v>
      </c>
      <c r="E29" s="19" t="s">
        <v>108</v>
      </c>
      <c r="F29" s="26" t="s">
        <v>33</v>
      </c>
      <c r="G29" s="21">
        <v>0.5875</v>
      </c>
      <c r="H29" s="22">
        <v>0.6382523148148148</v>
      </c>
      <c r="I29" s="22">
        <f t="shared" si="0"/>
        <v>0.05075231481481479</v>
      </c>
      <c r="J29" s="22">
        <v>0.6230555555555557</v>
      </c>
      <c r="K29" s="22">
        <v>0.6277314814814815</v>
      </c>
      <c r="L29" s="22">
        <f t="shared" si="1"/>
        <v>0.004675925925925806</v>
      </c>
      <c r="M29" s="17">
        <v>28</v>
      </c>
      <c r="N29" s="31">
        <v>32.09</v>
      </c>
      <c r="O29" s="31">
        <v>1.3</v>
      </c>
      <c r="P29" s="31">
        <v>9.91</v>
      </c>
      <c r="Q29" s="31">
        <f t="shared" si="4"/>
        <v>37.60546874999988</v>
      </c>
      <c r="R29" s="31">
        <f t="shared" si="5"/>
        <v>11.584158415841882</v>
      </c>
      <c r="S29" s="31">
        <f t="shared" si="2"/>
        <v>39.24752475247533</v>
      </c>
      <c r="T29" s="31">
        <f t="shared" si="3"/>
        <v>35.54846066134551</v>
      </c>
    </row>
    <row r="30" spans="1:20" ht="22.5" customHeight="1">
      <c r="A30" s="16">
        <v>23</v>
      </c>
      <c r="B30" s="17">
        <v>25</v>
      </c>
      <c r="C30" s="2">
        <v>12</v>
      </c>
      <c r="D30" s="18" t="s">
        <v>109</v>
      </c>
      <c r="E30" s="19" t="s">
        <v>32</v>
      </c>
      <c r="F30" s="19" t="s">
        <v>23</v>
      </c>
      <c r="G30" s="21">
        <v>0.5916666666666671</v>
      </c>
      <c r="H30" s="22">
        <v>0.6407870370370371</v>
      </c>
      <c r="I30" s="22">
        <f t="shared" si="0"/>
        <v>0.04912037037036998</v>
      </c>
      <c r="J30" s="22">
        <v>0.6258912037037038</v>
      </c>
      <c r="K30" s="22">
        <v>0.6305787037037037</v>
      </c>
      <c r="L30" s="22">
        <f t="shared" si="1"/>
        <v>0.004687499999999956</v>
      </c>
      <c r="M30" s="17">
        <v>29</v>
      </c>
      <c r="N30" s="31">
        <v>32.09</v>
      </c>
      <c r="O30" s="31">
        <v>1.3</v>
      </c>
      <c r="P30" s="31">
        <v>9.91</v>
      </c>
      <c r="Q30" s="31">
        <f t="shared" si="4"/>
        <v>39.06797429827572</v>
      </c>
      <c r="R30" s="31">
        <f t="shared" si="5"/>
        <v>11.555555555555665</v>
      </c>
      <c r="S30" s="31">
        <f t="shared" si="2"/>
        <v>40.44897959183657</v>
      </c>
      <c r="T30" s="31">
        <f t="shared" si="3"/>
        <v>36.72950047125382</v>
      </c>
    </row>
    <row r="31" spans="1:20" ht="22.5" customHeight="1">
      <c r="A31" s="16">
        <v>5</v>
      </c>
      <c r="B31" s="17">
        <v>29</v>
      </c>
      <c r="C31" s="2">
        <v>24</v>
      </c>
      <c r="D31" s="3" t="s">
        <v>110</v>
      </c>
      <c r="E31" s="19" t="s">
        <v>111</v>
      </c>
      <c r="F31" s="19" t="s">
        <v>33</v>
      </c>
      <c r="G31" s="21">
        <v>0.6000000000000001</v>
      </c>
      <c r="H31" s="22">
        <v>0.6530787037037037</v>
      </c>
      <c r="I31" s="22">
        <f t="shared" si="0"/>
        <v>0.0530787037037036</v>
      </c>
      <c r="J31" s="22">
        <v>0.637337962962963</v>
      </c>
      <c r="K31" s="22">
        <v>0.6422800925925926</v>
      </c>
      <c r="L31" s="22">
        <f t="shared" si="1"/>
        <v>0.004942129629629588</v>
      </c>
      <c r="M31" s="17">
        <v>30</v>
      </c>
      <c r="N31" s="31">
        <v>32.09</v>
      </c>
      <c r="O31" s="31">
        <v>1.3</v>
      </c>
      <c r="P31" s="31">
        <v>9.91</v>
      </c>
      <c r="Q31" s="31">
        <f t="shared" si="4"/>
        <v>35.810291382517136</v>
      </c>
      <c r="R31" s="31">
        <f t="shared" si="5"/>
        <v>10.960187353630069</v>
      </c>
      <c r="S31" s="31">
        <f t="shared" si="2"/>
        <v>38.23794212218642</v>
      </c>
      <c r="T31" s="31">
        <f t="shared" si="3"/>
        <v>33.99040558220678</v>
      </c>
    </row>
    <row r="32" spans="1:20" ht="22.5" customHeight="1">
      <c r="A32" s="17">
        <v>2</v>
      </c>
      <c r="B32" s="17">
        <v>32</v>
      </c>
      <c r="C32" s="2">
        <v>2</v>
      </c>
      <c r="D32" s="25" t="s">
        <v>112</v>
      </c>
      <c r="E32" s="19" t="s">
        <v>113</v>
      </c>
      <c r="F32" s="26" t="s">
        <v>35</v>
      </c>
      <c r="G32" s="21">
        <v>0.5847222222222224</v>
      </c>
      <c r="H32" s="22">
        <v>0.6409722222222222</v>
      </c>
      <c r="I32" s="22">
        <f t="shared" si="0"/>
        <v>0.0562499999999998</v>
      </c>
      <c r="J32" s="22">
        <v>0.6244560185185185</v>
      </c>
      <c r="K32" s="22">
        <v>0.629537037037037</v>
      </c>
      <c r="L32" s="22">
        <f t="shared" si="1"/>
        <v>0.005081018518518499</v>
      </c>
      <c r="M32" s="17">
        <v>31</v>
      </c>
      <c r="N32" s="31">
        <v>32.09</v>
      </c>
      <c r="O32" s="31">
        <v>1.3</v>
      </c>
      <c r="P32" s="31">
        <v>9.91</v>
      </c>
      <c r="Q32" s="31">
        <f t="shared" si="4"/>
        <v>33.65103408097887</v>
      </c>
      <c r="R32" s="31">
        <f t="shared" si="5"/>
        <v>10.660592255125326</v>
      </c>
      <c r="S32" s="31">
        <f t="shared" si="2"/>
        <v>36.10931174089077</v>
      </c>
      <c r="T32" s="31">
        <f t="shared" si="3"/>
        <v>32.07407407407418</v>
      </c>
    </row>
    <row r="33" spans="1:20" ht="22.5" customHeight="1">
      <c r="A33" s="17">
        <v>3</v>
      </c>
      <c r="B33" s="17">
        <v>33</v>
      </c>
      <c r="C33" s="2">
        <v>7</v>
      </c>
      <c r="D33" s="18" t="s">
        <v>114</v>
      </c>
      <c r="E33" s="19" t="s">
        <v>115</v>
      </c>
      <c r="F33" s="19" t="s">
        <v>35</v>
      </c>
      <c r="G33" s="21">
        <v>0.588194444444444</v>
      </c>
      <c r="H33" s="22">
        <v>0.6462731481481482</v>
      </c>
      <c r="I33" s="22">
        <f t="shared" si="0"/>
        <v>0.05807870370370416</v>
      </c>
      <c r="J33" s="22">
        <v>0.6292476851851854</v>
      </c>
      <c r="K33" s="22">
        <v>0.6343865740740742</v>
      </c>
      <c r="L33" s="22">
        <f t="shared" si="1"/>
        <v>0.005138888888888804</v>
      </c>
      <c r="M33" s="17">
        <v>32</v>
      </c>
      <c r="N33" s="31">
        <v>32.09</v>
      </c>
      <c r="O33" s="31">
        <v>1.3</v>
      </c>
      <c r="P33" s="31">
        <v>9.91</v>
      </c>
      <c r="Q33" s="31">
        <f t="shared" si="4"/>
        <v>32.569495348181086</v>
      </c>
      <c r="R33" s="31">
        <f t="shared" si="5"/>
        <v>10.540540540540714</v>
      </c>
      <c r="S33" s="31">
        <f t="shared" si="2"/>
        <v>34.73807205452795</v>
      </c>
      <c r="T33" s="31">
        <f t="shared" si="3"/>
        <v>31.064168991629884</v>
      </c>
    </row>
    <row r="34" spans="1:20" s="29" customFormat="1" ht="22.5" customHeight="1">
      <c r="A34" s="16">
        <v>27</v>
      </c>
      <c r="B34" s="17">
        <v>34</v>
      </c>
      <c r="C34" s="2">
        <v>3</v>
      </c>
      <c r="D34" s="18" t="s">
        <v>116</v>
      </c>
      <c r="E34" s="18" t="s">
        <v>117</v>
      </c>
      <c r="F34" s="19" t="s">
        <v>23</v>
      </c>
      <c r="G34" s="21">
        <v>0.585416666666667</v>
      </c>
      <c r="H34" s="22">
        <v>0.6444212962962963</v>
      </c>
      <c r="I34" s="22">
        <f t="shared" si="0"/>
        <v>0.05900462962962927</v>
      </c>
      <c r="J34" s="22">
        <v>0.6265393518518518</v>
      </c>
      <c r="K34" s="22">
        <v>0.6323032407407408</v>
      </c>
      <c r="L34" s="22">
        <f t="shared" si="1"/>
        <v>0.005763888888889013</v>
      </c>
      <c r="M34" s="17">
        <v>33</v>
      </c>
      <c r="N34" s="31">
        <v>32.09</v>
      </c>
      <c r="O34" s="31">
        <v>1.3</v>
      </c>
      <c r="P34" s="31">
        <v>9.91</v>
      </c>
      <c r="Q34" s="31">
        <f t="shared" si="4"/>
        <v>32.51449479313287</v>
      </c>
      <c r="R34" s="31">
        <f t="shared" si="5"/>
        <v>9.397590361445582</v>
      </c>
      <c r="S34" s="31">
        <f t="shared" si="2"/>
        <v>34.07449856733554</v>
      </c>
      <c r="T34" s="31">
        <f t="shared" si="3"/>
        <v>30.57669674382129</v>
      </c>
    </row>
    <row r="35" spans="1:20" ht="22.5" customHeight="1">
      <c r="A35" s="16">
        <v>26</v>
      </c>
      <c r="B35" s="17">
        <v>31</v>
      </c>
      <c r="C35" s="2">
        <v>14</v>
      </c>
      <c r="D35" s="3" t="s">
        <v>118</v>
      </c>
      <c r="E35" s="19" t="s">
        <v>119</v>
      </c>
      <c r="F35" s="26" t="s">
        <v>23</v>
      </c>
      <c r="G35" s="21">
        <v>0.593055555555556</v>
      </c>
      <c r="H35" s="22">
        <v>0.6486921296296296</v>
      </c>
      <c r="I35" s="22">
        <f t="shared" si="0"/>
        <v>0.05563657407407363</v>
      </c>
      <c r="J35" s="22">
        <v>0.6312847222222223</v>
      </c>
      <c r="K35" s="22">
        <v>0.637337962962963</v>
      </c>
      <c r="L35" s="22">
        <f t="shared" si="1"/>
        <v>0.006053240740740651</v>
      </c>
      <c r="M35" s="17">
        <v>34</v>
      </c>
      <c r="N35" s="31">
        <v>32.09</v>
      </c>
      <c r="O35" s="31">
        <v>1.3</v>
      </c>
      <c r="P35" s="31">
        <v>9.91</v>
      </c>
      <c r="Q35" s="31">
        <f t="shared" si="4"/>
        <v>34.97547683923738</v>
      </c>
      <c r="R35" s="31">
        <f t="shared" si="5"/>
        <v>8.948374760994398</v>
      </c>
      <c r="S35" s="31">
        <f t="shared" si="2"/>
        <v>36.36697247706422</v>
      </c>
      <c r="T35" s="31">
        <f t="shared" si="3"/>
        <v>32.427709590181244</v>
      </c>
    </row>
    <row r="36" spans="1:20" ht="22.5" customHeight="1">
      <c r="A36" s="17"/>
      <c r="B36" s="17"/>
      <c r="D36" s="18"/>
      <c r="E36" s="19"/>
      <c r="F36" s="22"/>
      <c r="G36" s="21"/>
      <c r="H36" s="5"/>
      <c r="I36" s="1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22.5" customHeight="1">
      <c r="A37" s="17"/>
      <c r="B37" s="17"/>
      <c r="D37" s="19"/>
      <c r="E37" s="19"/>
      <c r="F37" s="22"/>
      <c r="G37" s="21"/>
      <c r="H37" s="19"/>
      <c r="I37" s="1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22.5" customHeight="1">
      <c r="A38" s="17"/>
      <c r="B38" s="17"/>
      <c r="C38" s="3"/>
      <c r="E38" s="19"/>
      <c r="F38" s="22"/>
      <c r="G38" s="22"/>
      <c r="H38" s="19"/>
      <c r="I38" s="1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22.5" customHeight="1">
      <c r="A39" s="17"/>
      <c r="B39" s="17"/>
      <c r="C39" s="3"/>
      <c r="D39" s="19"/>
      <c r="E39" s="19"/>
      <c r="F39" s="22"/>
      <c r="G39" s="22"/>
      <c r="H39" s="19"/>
      <c r="I39" s="1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2.5" customHeight="1">
      <c r="A40" s="17"/>
      <c r="B40" s="17"/>
      <c r="C40" s="43"/>
      <c r="D40" s="44"/>
      <c r="E40" s="26"/>
      <c r="F40" s="22"/>
      <c r="G40" s="22"/>
      <c r="H40" s="19"/>
      <c r="I40" s="1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2.5" customHeight="1">
      <c r="A41" s="17"/>
      <c r="B41" s="17"/>
      <c r="C41" s="3"/>
      <c r="E41" s="19"/>
      <c r="F41" s="22"/>
      <c r="G41" s="22"/>
      <c r="H41" s="5"/>
      <c r="I41" s="1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15" s="29" customFormat="1" ht="22.5" customHeight="1">
      <c r="A42" s="17"/>
      <c r="B42" s="17"/>
      <c r="C42" s="2"/>
      <c r="D42" s="3"/>
      <c r="E42" s="18"/>
      <c r="F42" s="19"/>
      <c r="G42" s="22"/>
      <c r="H42" s="22"/>
      <c r="I42" s="19"/>
      <c r="J42" s="19"/>
      <c r="K42" s="5"/>
      <c r="L42" s="5"/>
      <c r="M42" s="5"/>
      <c r="N42" s="5"/>
      <c r="O42" s="5"/>
    </row>
    <row r="43" spans="1:20" ht="22.5" customHeight="1">
      <c r="A43" s="17"/>
      <c r="B43" s="17"/>
      <c r="D43" s="18"/>
      <c r="E43" s="19"/>
      <c r="F43" s="19"/>
      <c r="G43" s="21"/>
      <c r="H43" s="22"/>
      <c r="I43" s="5"/>
      <c r="J43" s="19"/>
      <c r="K43" s="19"/>
      <c r="L43" s="5"/>
      <c r="M43" s="5"/>
      <c r="N43" s="5"/>
      <c r="O43" s="5"/>
      <c r="P43" s="5"/>
      <c r="Q43" s="5"/>
      <c r="R43" s="5"/>
      <c r="S43" s="5"/>
      <c r="T43" s="5"/>
    </row>
    <row r="44" spans="1:16" s="29" customFormat="1" ht="22.5" customHeight="1">
      <c r="A44" s="17"/>
      <c r="B44" s="17"/>
      <c r="C44" s="2"/>
      <c r="D44" s="18"/>
      <c r="E44" s="19"/>
      <c r="F44" s="19"/>
      <c r="G44" s="21"/>
      <c r="H44" s="22"/>
      <c r="I44" s="5"/>
      <c r="J44" s="19"/>
      <c r="K44" s="19"/>
      <c r="L44" s="5"/>
      <c r="M44" s="5"/>
      <c r="N44" s="5"/>
      <c r="O44" s="5"/>
      <c r="P44" s="5"/>
    </row>
    <row r="45" spans="1:20" ht="22.5" customHeight="1">
      <c r="A45" s="17"/>
      <c r="B45" s="17"/>
      <c r="D45" s="18"/>
      <c r="E45" s="19"/>
      <c r="F45" s="2"/>
      <c r="G45" s="21"/>
      <c r="H45" s="22"/>
      <c r="I45" s="5"/>
      <c r="J45" s="19"/>
      <c r="K45" s="19"/>
      <c r="L45" s="5"/>
      <c r="M45" s="5"/>
      <c r="N45" s="5"/>
      <c r="O45" s="5"/>
      <c r="P45" s="5"/>
      <c r="Q45" s="5"/>
      <c r="R45" s="5"/>
      <c r="S45" s="5"/>
      <c r="T45" s="5"/>
    </row>
    <row r="46" spans="1:16" s="29" customFormat="1" ht="22.5" customHeight="1">
      <c r="A46" s="17"/>
      <c r="B46" s="17"/>
      <c r="C46" s="2"/>
      <c r="D46" s="18"/>
      <c r="E46" s="19"/>
      <c r="F46" s="2"/>
      <c r="G46" s="21"/>
      <c r="H46" s="22"/>
      <c r="I46" s="5"/>
      <c r="J46" s="19"/>
      <c r="K46" s="19"/>
      <c r="L46" s="5"/>
      <c r="M46" s="5"/>
      <c r="N46" s="5"/>
      <c r="O46" s="5"/>
      <c r="P46" s="5"/>
    </row>
    <row r="47" spans="1:20" ht="22.5" customHeight="1">
      <c r="A47" s="17"/>
      <c r="B47" s="17"/>
      <c r="D47" s="18"/>
      <c r="E47" s="19"/>
      <c r="F47" s="2"/>
      <c r="G47" s="21"/>
      <c r="H47" s="22"/>
      <c r="I47" s="5"/>
      <c r="J47" s="19"/>
      <c r="K47" s="19"/>
      <c r="L47" s="5"/>
      <c r="M47" s="5"/>
      <c r="N47" s="5"/>
      <c r="O47" s="5"/>
      <c r="P47" s="5"/>
      <c r="Q47" s="5"/>
      <c r="R47" s="5"/>
      <c r="S47" s="5"/>
      <c r="T47" s="5"/>
    </row>
    <row r="48" spans="1:20" ht="22.5" customHeight="1">
      <c r="A48" s="17"/>
      <c r="B48" s="17"/>
      <c r="D48" s="18"/>
      <c r="E48" s="19"/>
      <c r="F48" s="2"/>
      <c r="G48" s="21"/>
      <c r="H48" s="22"/>
      <c r="I48" s="5"/>
      <c r="J48" s="19"/>
      <c r="K48" s="19"/>
      <c r="L48" s="5"/>
      <c r="M48" s="5"/>
      <c r="N48" s="5"/>
      <c r="O48" s="5"/>
      <c r="P48" s="5"/>
      <c r="Q48" s="5"/>
      <c r="R48" s="5"/>
      <c r="S48" s="5"/>
      <c r="T48" s="5"/>
    </row>
    <row r="49" spans="1:20" ht="22.5" customHeight="1">
      <c r="A49" s="17"/>
      <c r="B49" s="17"/>
      <c r="D49" s="18"/>
      <c r="E49" s="19"/>
      <c r="F49" s="2"/>
      <c r="G49" s="21"/>
      <c r="H49" s="22"/>
      <c r="I49" s="5"/>
      <c r="J49" s="19"/>
      <c r="K49" s="19"/>
      <c r="L49" s="5"/>
      <c r="M49" s="5"/>
      <c r="N49" s="5"/>
      <c r="O49" s="5"/>
      <c r="P49" s="5"/>
      <c r="Q49" s="5"/>
      <c r="R49" s="5"/>
      <c r="S49" s="5"/>
      <c r="T49" s="5"/>
    </row>
    <row r="50" spans="1:20" ht="22.5" customHeight="1">
      <c r="A50" s="16"/>
      <c r="B50" s="17"/>
      <c r="D50" s="18"/>
      <c r="E50" s="19"/>
      <c r="F50" s="2"/>
      <c r="G50" s="21"/>
      <c r="H50" s="22"/>
      <c r="I50" s="5"/>
      <c r="J50" s="19"/>
      <c r="K50" s="19"/>
      <c r="L50" s="5"/>
      <c r="M50" s="5"/>
      <c r="N50" s="5"/>
      <c r="O50" s="5"/>
      <c r="P50" s="5"/>
      <c r="Q50" s="5"/>
      <c r="R50" s="5"/>
      <c r="S50" s="5"/>
      <c r="T50" s="5"/>
    </row>
    <row r="51" spans="1:20" ht="22.5" customHeight="1">
      <c r="A51" s="17"/>
      <c r="B51" s="17"/>
      <c r="D51" s="18"/>
      <c r="E51" s="19"/>
      <c r="F51" s="2"/>
      <c r="G51" s="21"/>
      <c r="H51" s="22"/>
      <c r="I51" s="5"/>
      <c r="J51" s="19"/>
      <c r="K51" s="19"/>
      <c r="L51" s="5"/>
      <c r="M51" s="5"/>
      <c r="N51" s="5"/>
      <c r="O51" s="5"/>
      <c r="P51" s="5"/>
      <c r="Q51" s="5"/>
      <c r="R51" s="5"/>
      <c r="S51" s="5"/>
      <c r="T51" s="5"/>
    </row>
    <row r="52" spans="1:20" ht="22.5" customHeight="1">
      <c r="A52" s="17"/>
      <c r="B52" s="17"/>
      <c r="D52" s="18"/>
      <c r="E52" s="19"/>
      <c r="F52" s="2"/>
      <c r="G52" s="21"/>
      <c r="H52" s="30"/>
      <c r="I52" s="30"/>
      <c r="J52" s="22"/>
      <c r="K52" s="22"/>
      <c r="L52" s="22"/>
      <c r="M52" s="17"/>
      <c r="N52" s="31"/>
      <c r="O52" s="31"/>
      <c r="P52" s="31"/>
      <c r="Q52" s="31"/>
      <c r="R52" s="31"/>
      <c r="S52" s="31"/>
      <c r="T52" s="31"/>
    </row>
    <row r="53" spans="1:20" ht="22.5" customHeight="1">
      <c r="A53" s="17"/>
      <c r="B53" s="17"/>
      <c r="D53" s="18"/>
      <c r="E53" s="19"/>
      <c r="F53" s="2"/>
      <c r="G53" s="21"/>
      <c r="H53" s="22"/>
      <c r="I53" s="22"/>
      <c r="J53" s="22"/>
      <c r="K53" s="22"/>
      <c r="L53" s="22"/>
      <c r="M53" s="17"/>
      <c r="N53" s="31"/>
      <c r="O53" s="31"/>
      <c r="P53" s="31"/>
      <c r="Q53" s="31"/>
      <c r="R53" s="31"/>
      <c r="S53" s="31"/>
      <c r="T53" s="31"/>
    </row>
    <row r="54" spans="1:20" ht="22.5" customHeight="1">
      <c r="A54" s="17"/>
      <c r="B54" s="17"/>
      <c r="D54" s="18"/>
      <c r="E54" s="19"/>
      <c r="F54" s="2"/>
      <c r="G54" s="21"/>
      <c r="H54" s="30"/>
      <c r="I54" s="22"/>
      <c r="J54" s="22"/>
      <c r="K54" s="22"/>
      <c r="L54" s="22"/>
      <c r="M54" s="17"/>
      <c r="N54" s="31"/>
      <c r="O54" s="31"/>
      <c r="P54" s="31"/>
      <c r="Q54" s="31"/>
      <c r="R54" s="31"/>
      <c r="S54" s="31"/>
      <c r="T54" s="31"/>
    </row>
    <row r="55" spans="1:20" ht="22.5" customHeight="1">
      <c r="A55" s="17"/>
      <c r="B55" s="17"/>
      <c r="D55" s="18"/>
      <c r="E55" s="19"/>
      <c r="F55" s="2"/>
      <c r="G55" s="21"/>
      <c r="H55" s="22"/>
      <c r="I55" s="22"/>
      <c r="J55" s="22"/>
      <c r="K55" s="22"/>
      <c r="L55" s="22"/>
      <c r="M55" s="17"/>
      <c r="N55" s="31"/>
      <c r="O55" s="31"/>
      <c r="P55" s="31"/>
      <c r="Q55" s="31"/>
      <c r="R55" s="31"/>
      <c r="S55" s="31"/>
      <c r="T55" s="31"/>
    </row>
    <row r="56" spans="1:20" ht="22.5" customHeight="1">
      <c r="A56" s="17"/>
      <c r="B56" s="17"/>
      <c r="D56" s="18"/>
      <c r="E56" s="19"/>
      <c r="F56" s="2"/>
      <c r="G56" s="21"/>
      <c r="H56" s="22"/>
      <c r="I56" s="22"/>
      <c r="J56" s="22"/>
      <c r="K56" s="22"/>
      <c r="L56" s="22"/>
      <c r="M56" s="17"/>
      <c r="N56" s="31"/>
      <c r="O56" s="31"/>
      <c r="P56" s="31"/>
      <c r="Q56" s="31"/>
      <c r="R56" s="31"/>
      <c r="S56" s="31"/>
      <c r="T56" s="31"/>
    </row>
    <row r="57" spans="1:20" ht="22.5" customHeight="1">
      <c r="A57" s="17"/>
      <c r="B57" s="17"/>
      <c r="D57" s="18"/>
      <c r="E57" s="19"/>
      <c r="F57" s="2"/>
      <c r="G57" s="21"/>
      <c r="H57" s="22"/>
      <c r="I57" s="22"/>
      <c r="J57" s="22"/>
      <c r="K57" s="22"/>
      <c r="L57" s="22"/>
      <c r="M57" s="17"/>
      <c r="N57" s="31"/>
      <c r="O57" s="31"/>
      <c r="P57" s="31"/>
      <c r="Q57" s="31"/>
      <c r="R57" s="31"/>
      <c r="S57" s="31"/>
      <c r="T57" s="31"/>
    </row>
    <row r="58" spans="1:20" ht="22.5" customHeight="1">
      <c r="A58" s="17"/>
      <c r="B58" s="17"/>
      <c r="D58" s="18"/>
      <c r="E58" s="19"/>
      <c r="F58" s="2"/>
      <c r="G58" s="21"/>
      <c r="H58" s="22"/>
      <c r="I58" s="22"/>
      <c r="J58" s="22"/>
      <c r="K58" s="22"/>
      <c r="L58" s="22"/>
      <c r="M58" s="17"/>
      <c r="N58" s="31"/>
      <c r="O58" s="31"/>
      <c r="P58" s="31"/>
      <c r="Q58" s="31"/>
      <c r="R58" s="31"/>
      <c r="S58" s="31"/>
      <c r="T58" s="31"/>
    </row>
    <row r="59" spans="1:20" ht="22.5" customHeight="1">
      <c r="A59" s="17"/>
      <c r="B59" s="17"/>
      <c r="D59" s="18"/>
      <c r="E59" s="19"/>
      <c r="F59" s="2"/>
      <c r="G59" s="21"/>
      <c r="H59" s="22"/>
      <c r="I59" s="22"/>
      <c r="J59" s="22"/>
      <c r="K59" s="22"/>
      <c r="L59" s="22"/>
      <c r="M59" s="17"/>
      <c r="N59" s="31"/>
      <c r="O59" s="31"/>
      <c r="P59" s="31"/>
      <c r="Q59" s="31"/>
      <c r="R59" s="31"/>
      <c r="S59" s="31"/>
      <c r="T59" s="31"/>
    </row>
    <row r="60" spans="1:20" ht="22.5" customHeight="1">
      <c r="A60" s="16"/>
      <c r="B60" s="17"/>
      <c r="D60" s="18"/>
      <c r="E60" s="19"/>
      <c r="F60" s="2"/>
      <c r="G60" s="21"/>
      <c r="H60" s="22"/>
      <c r="I60" s="22"/>
      <c r="J60" s="22"/>
      <c r="K60" s="22"/>
      <c r="L60" s="22"/>
      <c r="M60" s="17"/>
      <c r="N60" s="31"/>
      <c r="O60" s="31"/>
      <c r="P60" s="31"/>
      <c r="Q60" s="31"/>
      <c r="R60" s="31"/>
      <c r="S60" s="31"/>
      <c r="T60" s="31"/>
    </row>
    <row r="61" spans="1:20" ht="22.5" customHeight="1">
      <c r="A61" s="17"/>
      <c r="B61" s="17"/>
      <c r="D61" s="18"/>
      <c r="E61" s="19"/>
      <c r="F61" s="2"/>
      <c r="G61" s="21"/>
      <c r="H61" s="22"/>
      <c r="I61" s="22"/>
      <c r="J61" s="22"/>
      <c r="K61" s="22"/>
      <c r="L61" s="22"/>
      <c r="M61" s="17"/>
      <c r="N61" s="31"/>
      <c r="O61" s="31"/>
      <c r="P61" s="31"/>
      <c r="Q61" s="31"/>
      <c r="R61" s="31"/>
      <c r="S61" s="31"/>
      <c r="T61" s="31"/>
    </row>
    <row r="62" spans="1:20" ht="22.5" customHeight="1">
      <c r="A62" s="17"/>
      <c r="B62" s="17"/>
      <c r="D62" s="18"/>
      <c r="E62" s="19"/>
      <c r="F62" s="2"/>
      <c r="G62" s="21"/>
      <c r="H62" s="22"/>
      <c r="I62" s="22"/>
      <c r="J62" s="22"/>
      <c r="K62" s="22"/>
      <c r="L62" s="22"/>
      <c r="M62" s="17"/>
      <c r="N62" s="31"/>
      <c r="O62" s="31"/>
      <c r="P62" s="31"/>
      <c r="Q62" s="31"/>
      <c r="R62" s="31"/>
      <c r="S62" s="31"/>
      <c r="T62" s="31"/>
    </row>
    <row r="63" spans="1:20" ht="22.5" customHeight="1">
      <c r="A63" s="17"/>
      <c r="B63" s="17"/>
      <c r="D63" s="18"/>
      <c r="E63" s="19"/>
      <c r="F63" s="2"/>
      <c r="G63" s="21"/>
      <c r="H63" s="22"/>
      <c r="I63" s="22"/>
      <c r="J63" s="22"/>
      <c r="K63" s="22"/>
      <c r="L63" s="22"/>
      <c r="M63" s="17"/>
      <c r="N63" s="31"/>
      <c r="O63" s="31"/>
      <c r="P63" s="31"/>
      <c r="Q63" s="31"/>
      <c r="R63" s="31"/>
      <c r="S63" s="31"/>
      <c r="T63" s="31"/>
    </row>
    <row r="64" spans="1:20" ht="22.5" customHeight="1">
      <c r="A64" s="17"/>
      <c r="B64" s="17"/>
      <c r="D64" s="18"/>
      <c r="E64" s="19"/>
      <c r="F64" s="2"/>
      <c r="G64" s="21"/>
      <c r="H64" s="22"/>
      <c r="I64" s="22"/>
      <c r="J64" s="22"/>
      <c r="K64" s="22"/>
      <c r="L64" s="22"/>
      <c r="M64" s="17"/>
      <c r="N64" s="31"/>
      <c r="O64" s="31"/>
      <c r="P64" s="31"/>
      <c r="Q64" s="31"/>
      <c r="R64" s="31"/>
      <c r="S64" s="31"/>
      <c r="T64" s="31"/>
    </row>
    <row r="65" spans="1:20" ht="22.5" customHeight="1">
      <c r="A65" s="17"/>
      <c r="B65" s="17"/>
      <c r="D65" s="18"/>
      <c r="E65" s="19"/>
      <c r="F65" s="2"/>
      <c r="G65" s="32"/>
      <c r="H65" s="22"/>
      <c r="I65" s="22"/>
      <c r="J65" s="22"/>
      <c r="K65" s="22"/>
      <c r="L65" s="22"/>
      <c r="M65" s="17"/>
      <c r="N65" s="31"/>
      <c r="O65" s="33"/>
      <c r="P65" s="31"/>
      <c r="Q65" s="33"/>
      <c r="R65" s="33"/>
      <c r="S65" s="33"/>
      <c r="T65" s="33"/>
    </row>
    <row r="66" spans="1:20" ht="22.5" customHeight="1">
      <c r="A66" s="17"/>
      <c r="B66" s="17"/>
      <c r="D66" s="18"/>
      <c r="E66" s="19"/>
      <c r="F66" s="2"/>
      <c r="G66" s="21"/>
      <c r="H66" s="22"/>
      <c r="I66" s="22"/>
      <c r="J66" s="22"/>
      <c r="K66" s="22"/>
      <c r="L66" s="22"/>
      <c r="M66" s="17"/>
      <c r="N66" s="31"/>
      <c r="O66" s="31"/>
      <c r="P66" s="31"/>
      <c r="Q66" s="31"/>
      <c r="R66" s="31"/>
      <c r="S66" s="31"/>
      <c r="T66" s="31"/>
    </row>
    <row r="67" spans="1:20" ht="22.5" customHeight="1">
      <c r="A67" s="17"/>
      <c r="B67" s="17"/>
      <c r="F67" s="2"/>
      <c r="G67" s="21"/>
      <c r="H67" s="22"/>
      <c r="I67" s="22"/>
      <c r="J67" s="22"/>
      <c r="K67" s="22"/>
      <c r="L67" s="22"/>
      <c r="M67" s="17"/>
      <c r="N67" s="31"/>
      <c r="O67" s="31"/>
      <c r="P67" s="31"/>
      <c r="Q67" s="31"/>
      <c r="R67" s="31"/>
      <c r="S67" s="31"/>
      <c r="T67" s="31"/>
    </row>
    <row r="68" spans="1:20" ht="22.5" customHeight="1">
      <c r="A68" s="17"/>
      <c r="B68" s="17"/>
      <c r="E68" s="2"/>
      <c r="F68" s="2"/>
      <c r="G68" s="21"/>
      <c r="H68" s="22"/>
      <c r="I68" s="22"/>
      <c r="J68" s="22"/>
      <c r="K68" s="22"/>
      <c r="L68" s="22"/>
      <c r="M68" s="17"/>
      <c r="N68" s="31"/>
      <c r="O68" s="31"/>
      <c r="P68" s="31"/>
      <c r="Q68" s="31"/>
      <c r="R68" s="31"/>
      <c r="S68" s="31"/>
      <c r="T68" s="31"/>
    </row>
    <row r="69" spans="1:20" ht="22.5" customHeight="1">
      <c r="A69" s="17"/>
      <c r="B69" s="17"/>
      <c r="E69" s="2"/>
      <c r="F69" s="2"/>
      <c r="G69" s="21"/>
      <c r="H69" s="22"/>
      <c r="I69" s="22"/>
      <c r="J69" s="22"/>
      <c r="K69" s="22"/>
      <c r="L69" s="22"/>
      <c r="M69" s="17"/>
      <c r="N69" s="31"/>
      <c r="O69" s="33"/>
      <c r="P69" s="31"/>
      <c r="Q69" s="33"/>
      <c r="R69" s="33"/>
      <c r="S69" s="33"/>
      <c r="T69" s="33"/>
    </row>
    <row r="70" spans="1:20" ht="22.5" customHeight="1">
      <c r="A70" s="17"/>
      <c r="B70" s="17"/>
      <c r="D70" s="18"/>
      <c r="F70" s="2"/>
      <c r="G70" s="21"/>
      <c r="H70" s="22"/>
      <c r="I70" s="22"/>
      <c r="J70" s="22"/>
      <c r="K70" s="22"/>
      <c r="L70" s="22"/>
      <c r="M70" s="17"/>
      <c r="N70" s="31"/>
      <c r="O70" s="31"/>
      <c r="P70" s="31"/>
      <c r="Q70" s="31"/>
      <c r="R70" s="31"/>
      <c r="S70" s="31"/>
      <c r="T70" s="31"/>
    </row>
    <row r="71" spans="6:20" ht="22.5" customHeight="1">
      <c r="F71" s="19"/>
      <c r="G71" s="21"/>
      <c r="I71" s="22"/>
      <c r="J71" s="22"/>
      <c r="K71" s="22"/>
      <c r="L71" s="22"/>
      <c r="M71" s="17"/>
      <c r="N71" s="31"/>
      <c r="O71" s="31"/>
      <c r="P71" s="31"/>
      <c r="Q71" s="31"/>
      <c r="R71" s="31"/>
      <c r="S71" s="31"/>
      <c r="T71" s="31"/>
    </row>
    <row r="72" spans="6:20" ht="22.5" customHeight="1">
      <c r="F72" s="19"/>
      <c r="G72" s="34"/>
      <c r="I72" s="22"/>
      <c r="J72" s="22"/>
      <c r="K72" s="22"/>
      <c r="L72" s="22"/>
      <c r="M72" s="17"/>
      <c r="N72" s="31"/>
      <c r="O72" s="31"/>
      <c r="P72" s="31"/>
      <c r="Q72" s="31"/>
      <c r="R72" s="31"/>
      <c r="S72" s="31"/>
      <c r="T72" s="31"/>
    </row>
    <row r="73" spans="6:20" ht="22.5" customHeight="1">
      <c r="F73" s="19"/>
      <c r="G73" s="21"/>
      <c r="I73" s="22"/>
      <c r="J73" s="22"/>
      <c r="K73" s="22"/>
      <c r="L73" s="22"/>
      <c r="M73" s="17"/>
      <c r="N73" s="31"/>
      <c r="O73" s="31"/>
      <c r="P73" s="31"/>
      <c r="Q73" s="31"/>
      <c r="R73" s="31"/>
      <c r="S73" s="31"/>
      <c r="T73" s="31"/>
    </row>
    <row r="74" spans="6:20" ht="22.5" customHeight="1">
      <c r="F74" s="19"/>
      <c r="G74" s="21"/>
      <c r="I74" s="22"/>
      <c r="J74" s="22"/>
      <c r="K74" s="22"/>
      <c r="L74" s="22"/>
      <c r="M74" s="17"/>
      <c r="N74" s="31"/>
      <c r="O74" s="31"/>
      <c r="P74" s="31"/>
      <c r="Q74" s="31"/>
      <c r="R74" s="31"/>
      <c r="S74" s="31"/>
      <c r="T74" s="31"/>
    </row>
    <row r="75" spans="6:20" ht="22.5" customHeight="1">
      <c r="F75" s="19"/>
      <c r="G75" s="34"/>
      <c r="I75" s="22"/>
      <c r="J75" s="22"/>
      <c r="K75" s="22"/>
      <c r="L75" s="22"/>
      <c r="M75" s="17"/>
      <c r="N75" s="31"/>
      <c r="O75" s="31"/>
      <c r="P75" s="31"/>
      <c r="Q75" s="31"/>
      <c r="R75" s="31"/>
      <c r="S75" s="31"/>
      <c r="T75" s="31"/>
    </row>
    <row r="76" spans="6:20" ht="22.5" customHeight="1">
      <c r="F76" s="19"/>
      <c r="G76" s="21"/>
      <c r="I76" s="22"/>
      <c r="J76" s="22"/>
      <c r="K76" s="22"/>
      <c r="L76" s="22"/>
      <c r="M76" s="17"/>
      <c r="N76" s="31"/>
      <c r="O76" s="31"/>
      <c r="P76" s="31"/>
      <c r="Q76" s="31"/>
      <c r="R76" s="31"/>
      <c r="S76" s="31"/>
      <c r="T76" s="31"/>
    </row>
    <row r="77" spans="6:20" ht="22.5" customHeight="1">
      <c r="F77" s="19"/>
      <c r="G77" s="34"/>
      <c r="I77" s="22"/>
      <c r="J77" s="22"/>
      <c r="K77" s="22"/>
      <c r="L77" s="22"/>
      <c r="M77" s="17"/>
      <c r="N77" s="31"/>
      <c r="O77" s="31"/>
      <c r="P77" s="31"/>
      <c r="Q77" s="31"/>
      <c r="R77" s="31"/>
      <c r="S77" s="31"/>
      <c r="T77" s="31"/>
    </row>
    <row r="78" spans="6:20" ht="22.5" customHeight="1">
      <c r="F78" s="19"/>
      <c r="G78" s="22"/>
      <c r="I78" s="22"/>
      <c r="J78" s="22"/>
      <c r="K78" s="22"/>
      <c r="L78" s="22"/>
      <c r="M78" s="17"/>
      <c r="N78" s="31"/>
      <c r="O78" s="31"/>
      <c r="P78" s="31"/>
      <c r="Q78" s="31"/>
      <c r="R78" s="31"/>
      <c r="S78" s="31"/>
      <c r="T78" s="31"/>
    </row>
    <row r="79" spans="6:20" ht="22.5" customHeight="1">
      <c r="F79" s="19"/>
      <c r="G79" s="30"/>
      <c r="I79" s="22"/>
      <c r="J79" s="22"/>
      <c r="K79" s="22"/>
      <c r="L79" s="22"/>
      <c r="M79" s="17"/>
      <c r="N79" s="31"/>
      <c r="O79" s="31"/>
      <c r="P79" s="31"/>
      <c r="Q79" s="31"/>
      <c r="R79" s="31"/>
      <c r="S79" s="31"/>
      <c r="T79" s="31"/>
    </row>
    <row r="80" spans="6:20" ht="22.5" customHeight="1">
      <c r="F80" s="19"/>
      <c r="G80" s="22"/>
      <c r="I80" s="22"/>
      <c r="J80" s="22"/>
      <c r="K80" s="22"/>
      <c r="L80" s="22"/>
      <c r="M80" s="17"/>
      <c r="N80" s="31"/>
      <c r="O80" s="31"/>
      <c r="P80" s="31"/>
      <c r="Q80" s="31"/>
      <c r="R80" s="31"/>
      <c r="S80" s="31"/>
      <c r="T80" s="31"/>
    </row>
    <row r="81" spans="6:20" ht="22.5" customHeight="1">
      <c r="F81" s="19"/>
      <c r="G81" s="30"/>
      <c r="I81" s="22"/>
      <c r="J81" s="22"/>
      <c r="K81" s="22"/>
      <c r="L81" s="22"/>
      <c r="M81" s="17"/>
      <c r="N81" s="31"/>
      <c r="O81" s="31"/>
      <c r="P81" s="31"/>
      <c r="Q81" s="31"/>
      <c r="R81" s="31"/>
      <c r="S81" s="31"/>
      <c r="T81" s="31"/>
    </row>
    <row r="82" spans="6:20" ht="22.5" customHeight="1">
      <c r="F82" s="19"/>
      <c r="G82" s="22"/>
      <c r="I82" s="22"/>
      <c r="J82" s="22"/>
      <c r="K82" s="22"/>
      <c r="L82" s="22"/>
      <c r="M82" s="17"/>
      <c r="N82" s="31"/>
      <c r="O82" s="31"/>
      <c r="P82" s="31"/>
      <c r="Q82" s="31"/>
      <c r="R82" s="31"/>
      <c r="S82" s="31"/>
      <c r="T82" s="31"/>
    </row>
    <row r="83" spans="6:20" ht="22.5" customHeight="1">
      <c r="F83" s="19"/>
      <c r="G83" s="22"/>
      <c r="I83" s="22"/>
      <c r="J83" s="22"/>
      <c r="K83" s="22"/>
      <c r="L83" s="22"/>
      <c r="M83" s="17"/>
      <c r="N83" s="31"/>
      <c r="O83" s="31"/>
      <c r="P83" s="31"/>
      <c r="Q83" s="31"/>
      <c r="R83" s="31"/>
      <c r="S83" s="31"/>
      <c r="T83" s="31"/>
    </row>
    <row r="84" spans="6:20" ht="22.5" customHeight="1">
      <c r="F84" s="19"/>
      <c r="G84" s="30"/>
      <c r="I84" s="22"/>
      <c r="J84" s="22"/>
      <c r="K84" s="22"/>
      <c r="L84" s="22"/>
      <c r="M84" s="17"/>
      <c r="N84" s="31"/>
      <c r="O84" s="31"/>
      <c r="P84" s="31"/>
      <c r="Q84" s="31"/>
      <c r="R84" s="31"/>
      <c r="S84" s="31"/>
      <c r="T84" s="31"/>
    </row>
    <row r="85" spans="6:20" ht="22.5" customHeight="1">
      <c r="F85" s="19"/>
      <c r="G85" s="22"/>
      <c r="I85" s="22"/>
      <c r="J85" s="22"/>
      <c r="K85" s="22"/>
      <c r="L85" s="22"/>
      <c r="M85" s="17"/>
      <c r="N85" s="31"/>
      <c r="O85" s="31"/>
      <c r="P85" s="31"/>
      <c r="Q85" s="31"/>
      <c r="R85" s="31"/>
      <c r="S85" s="31"/>
      <c r="T85" s="31"/>
    </row>
    <row r="86" spans="6:20" ht="22.5" customHeight="1">
      <c r="F86" s="19"/>
      <c r="G86" s="30"/>
      <c r="I86" s="22"/>
      <c r="J86" s="22"/>
      <c r="K86" s="22"/>
      <c r="L86" s="22"/>
      <c r="M86" s="17"/>
      <c r="N86" s="31"/>
      <c r="O86" s="31"/>
      <c r="P86" s="31"/>
      <c r="Q86" s="31"/>
      <c r="R86" s="31"/>
      <c r="S86" s="31"/>
      <c r="T86" s="31"/>
    </row>
    <row r="87" spans="6:20" ht="22.5" customHeight="1">
      <c r="F87" s="19"/>
      <c r="G87" s="22"/>
      <c r="I87" s="22"/>
      <c r="J87" s="22"/>
      <c r="K87" s="22"/>
      <c r="L87" s="22"/>
      <c r="M87" s="17"/>
      <c r="N87" s="31"/>
      <c r="O87" s="31"/>
      <c r="P87" s="31"/>
      <c r="Q87" s="31"/>
      <c r="R87" s="31"/>
      <c r="S87" s="31"/>
      <c r="T87" s="31"/>
    </row>
    <row r="88" spans="6:20" ht="22.5" customHeight="1">
      <c r="F88" s="19"/>
      <c r="G88" s="22"/>
      <c r="I88" s="22"/>
      <c r="J88" s="22"/>
      <c r="K88" s="22"/>
      <c r="L88" s="22"/>
      <c r="M88" s="17"/>
      <c r="N88" s="31"/>
      <c r="O88" s="31"/>
      <c r="P88" s="31"/>
      <c r="Q88" s="31"/>
      <c r="R88" s="31"/>
      <c r="S88" s="31"/>
      <c r="T88" s="31"/>
    </row>
    <row r="89" spans="6:20" ht="22.5" customHeight="1">
      <c r="F89" s="19"/>
      <c r="G89" s="30"/>
      <c r="I89" s="22"/>
      <c r="J89" s="22"/>
      <c r="K89" s="22"/>
      <c r="L89" s="22"/>
      <c r="M89" s="17"/>
      <c r="N89" s="31"/>
      <c r="O89" s="31"/>
      <c r="P89" s="31"/>
      <c r="Q89" s="31"/>
      <c r="R89" s="31"/>
      <c r="S89" s="31"/>
      <c r="T89" s="31"/>
    </row>
    <row r="90" spans="6:20" ht="22.5" customHeight="1">
      <c r="F90" s="19"/>
      <c r="G90" s="22"/>
      <c r="I90" s="22"/>
      <c r="J90" s="22"/>
      <c r="K90" s="22"/>
      <c r="L90" s="22"/>
      <c r="M90" s="17"/>
      <c r="N90" s="31"/>
      <c r="O90" s="31"/>
      <c r="P90" s="31"/>
      <c r="Q90" s="31"/>
      <c r="R90" s="31"/>
      <c r="S90" s="31"/>
      <c r="T90" s="31"/>
    </row>
    <row r="91" spans="6:20" ht="22.5" customHeight="1">
      <c r="F91" s="19"/>
      <c r="G91" s="30"/>
      <c r="I91" s="22"/>
      <c r="J91" s="22"/>
      <c r="K91" s="22"/>
      <c r="L91" s="22"/>
      <c r="M91" s="17"/>
      <c r="N91" s="31"/>
      <c r="O91" s="31"/>
      <c r="P91" s="31"/>
      <c r="Q91" s="31"/>
      <c r="R91" s="31"/>
      <c r="S91" s="31"/>
      <c r="T91" s="31"/>
    </row>
    <row r="92" spans="6:20" ht="22.5" customHeight="1">
      <c r="F92" s="19"/>
      <c r="G92" s="22"/>
      <c r="I92" s="22"/>
      <c r="J92" s="22"/>
      <c r="K92" s="22"/>
      <c r="L92" s="22"/>
      <c r="M92" s="17"/>
      <c r="N92" s="31"/>
      <c r="O92" s="31"/>
      <c r="P92" s="31"/>
      <c r="Q92" s="31"/>
      <c r="R92" s="31"/>
      <c r="S92" s="31"/>
      <c r="T92" s="31"/>
    </row>
    <row r="93" spans="6:20" ht="22.5" customHeight="1">
      <c r="F93" s="19"/>
      <c r="G93" s="22"/>
      <c r="I93" s="22"/>
      <c r="J93" s="22"/>
      <c r="K93" s="22"/>
      <c r="L93" s="22"/>
      <c r="M93" s="17"/>
      <c r="N93" s="31"/>
      <c r="O93" s="31"/>
      <c r="P93" s="31"/>
      <c r="Q93" s="31"/>
      <c r="R93" s="31"/>
      <c r="S93" s="31"/>
      <c r="T93" s="31"/>
    </row>
    <row r="94" spans="6:20" ht="22.5" customHeight="1">
      <c r="F94" s="19"/>
      <c r="G94" s="30"/>
      <c r="I94" s="22"/>
      <c r="J94" s="22"/>
      <c r="K94" s="22"/>
      <c r="L94" s="22"/>
      <c r="M94" s="17"/>
      <c r="N94" s="31"/>
      <c r="O94" s="31"/>
      <c r="P94" s="31"/>
      <c r="Q94" s="31"/>
      <c r="R94" s="31"/>
      <c r="S94" s="31"/>
      <c r="T94" s="31"/>
    </row>
    <row r="95" spans="6:20" ht="22.5" customHeight="1">
      <c r="F95" s="19"/>
      <c r="G95" s="22"/>
      <c r="I95" s="22"/>
      <c r="J95" s="22"/>
      <c r="K95" s="22"/>
      <c r="L95" s="22"/>
      <c r="M95" s="17"/>
      <c r="N95" s="31"/>
      <c r="O95" s="31"/>
      <c r="P95" s="31"/>
      <c r="Q95" s="31"/>
      <c r="R95" s="31"/>
      <c r="S95" s="31"/>
      <c r="T95" s="31"/>
    </row>
    <row r="96" spans="6:20" ht="22.5" customHeight="1">
      <c r="F96" s="19"/>
      <c r="G96" s="30"/>
      <c r="I96" s="22"/>
      <c r="J96" s="22"/>
      <c r="K96" s="22"/>
      <c r="L96" s="22"/>
      <c r="M96" s="17"/>
      <c r="N96" s="31"/>
      <c r="O96" s="31"/>
      <c r="P96" s="31"/>
      <c r="Q96" s="31"/>
      <c r="R96" s="31"/>
      <c r="S96" s="31"/>
      <c r="T96" s="31"/>
    </row>
    <row r="97" spans="6:20" ht="22.5" customHeight="1">
      <c r="F97" s="19"/>
      <c r="G97" s="22"/>
      <c r="I97" s="22"/>
      <c r="J97" s="22"/>
      <c r="K97" s="22"/>
      <c r="L97" s="22"/>
      <c r="M97" s="17"/>
      <c r="N97" s="31"/>
      <c r="O97" s="31"/>
      <c r="P97" s="31"/>
      <c r="Q97" s="31"/>
      <c r="R97" s="31"/>
      <c r="S97" s="31"/>
      <c r="T97" s="31"/>
    </row>
    <row r="98" ht="22.5" customHeight="1">
      <c r="F98" s="19"/>
    </row>
    <row r="99" ht="22.5" customHeight="1">
      <c r="F99" s="19"/>
    </row>
    <row r="100" ht="22.5" customHeight="1">
      <c r="F100" s="19"/>
    </row>
    <row r="101" ht="22.5" customHeight="1">
      <c r="F101" s="19"/>
    </row>
    <row r="102" ht="22.5" customHeight="1">
      <c r="F102" s="19"/>
    </row>
    <row r="103" ht="22.5" customHeight="1">
      <c r="F103" s="19"/>
    </row>
    <row r="104" ht="22.5" customHeight="1">
      <c r="F104" s="19"/>
    </row>
    <row r="105" ht="22.5" customHeight="1">
      <c r="F105" s="19"/>
    </row>
    <row r="106" ht="22.5" customHeight="1">
      <c r="F106" s="19"/>
    </row>
    <row r="107" ht="22.5" customHeight="1">
      <c r="F107" s="19"/>
    </row>
    <row r="108" ht="22.5" customHeight="1">
      <c r="F108" s="19"/>
    </row>
    <row r="109" ht="22.5" customHeight="1">
      <c r="F109" s="19"/>
    </row>
    <row r="110" ht="22.5" customHeight="1">
      <c r="F110" s="19"/>
    </row>
    <row r="111" ht="22.5" customHeight="1">
      <c r="F111" s="19"/>
    </row>
    <row r="112" ht="22.5" customHeight="1">
      <c r="F112" s="19"/>
    </row>
    <row r="113" ht="22.5" customHeight="1">
      <c r="F113" s="19"/>
    </row>
    <row r="114" ht="22.5" customHeight="1">
      <c r="F114" s="19"/>
    </row>
    <row r="115" ht="22.5" customHeight="1">
      <c r="F115" s="19"/>
    </row>
    <row r="116" ht="22.5" customHeight="1">
      <c r="F116" s="19"/>
    </row>
    <row r="117" ht="22.5" customHeight="1">
      <c r="F117" s="19"/>
    </row>
    <row r="118" ht="22.5" customHeight="1">
      <c r="F118" s="19"/>
    </row>
    <row r="119" ht="22.5" customHeight="1">
      <c r="F119" s="19"/>
    </row>
    <row r="120" ht="22.5" customHeight="1">
      <c r="F120" s="19"/>
    </row>
    <row r="121" ht="22.5" customHeight="1">
      <c r="F121" s="19"/>
    </row>
    <row r="122" ht="22.5" customHeight="1">
      <c r="F122" s="19"/>
    </row>
    <row r="123" ht="22.5" customHeight="1">
      <c r="F123" s="19"/>
    </row>
    <row r="124" ht="22.5" customHeight="1">
      <c r="F124" s="19"/>
    </row>
    <row r="125" ht="22.5" customHeight="1">
      <c r="F125" s="19"/>
    </row>
    <row r="126" ht="22.5" customHeight="1">
      <c r="F126" s="19"/>
    </row>
    <row r="127" ht="22.5" customHeight="1">
      <c r="F127" s="19"/>
    </row>
    <row r="128" ht="22.5" customHeight="1">
      <c r="F128" s="19"/>
    </row>
    <row r="129" ht="22.5" customHeight="1">
      <c r="F129" s="19"/>
    </row>
    <row r="130" ht="22.5" customHeight="1">
      <c r="F130" s="19"/>
    </row>
    <row r="131" ht="22.5" customHeight="1">
      <c r="F131" s="19"/>
    </row>
    <row r="132" ht="22.5" customHeight="1">
      <c r="F132" s="19"/>
    </row>
    <row r="133" ht="22.5" customHeight="1">
      <c r="F133" s="19"/>
    </row>
    <row r="134" ht="22.5" customHeight="1">
      <c r="F134" s="19"/>
    </row>
    <row r="135" ht="22.5" customHeight="1">
      <c r="F135" s="19"/>
    </row>
    <row r="136" ht="22.5" customHeight="1">
      <c r="F136" s="19"/>
    </row>
    <row r="137" ht="22.5" customHeight="1">
      <c r="F137" s="19"/>
    </row>
    <row r="138" ht="22.5" customHeight="1">
      <c r="F138" s="19"/>
    </row>
    <row r="139" ht="22.5" customHeight="1">
      <c r="F139" s="19"/>
    </row>
    <row r="140" ht="22.5" customHeight="1">
      <c r="F140" s="19"/>
    </row>
    <row r="141" ht="22.5" customHeight="1">
      <c r="F141" s="19"/>
    </row>
    <row r="142" ht="22.5" customHeight="1">
      <c r="F142" s="19"/>
    </row>
    <row r="143" ht="22.5" customHeight="1">
      <c r="F143" s="19"/>
    </row>
    <row r="144" ht="22.5" customHeight="1">
      <c r="F144" s="19"/>
    </row>
    <row r="145" ht="22.5" customHeight="1">
      <c r="F145" s="19"/>
    </row>
    <row r="146" ht="22.5" customHeight="1">
      <c r="F146" s="19"/>
    </row>
    <row r="147" ht="22.5" customHeight="1">
      <c r="F147" s="19"/>
    </row>
    <row r="148" ht="22.5" customHeight="1">
      <c r="F148" s="19"/>
    </row>
    <row r="149" ht="22.5" customHeight="1">
      <c r="F149" s="19"/>
    </row>
    <row r="150" ht="22.5" customHeight="1">
      <c r="F150" s="19"/>
    </row>
    <row r="151" ht="22.5" customHeight="1">
      <c r="F151" s="19"/>
    </row>
    <row r="152" ht="22.5" customHeight="1">
      <c r="F152" s="19"/>
    </row>
    <row r="153" ht="22.5" customHeight="1">
      <c r="F153" s="19"/>
    </row>
    <row r="154" ht="22.5" customHeight="1">
      <c r="F154" s="19"/>
    </row>
    <row r="155" ht="22.5" customHeight="1">
      <c r="F155" s="19"/>
    </row>
    <row r="156" ht="22.5" customHeight="1">
      <c r="F156" s="19"/>
    </row>
    <row r="157" ht="22.5" customHeight="1">
      <c r="F157" s="19"/>
    </row>
    <row r="158" ht="22.5" customHeight="1">
      <c r="F158" s="19"/>
    </row>
  </sheetData>
  <sheetProtection selectLockedCells="1" selectUnlockedCells="1"/>
  <autoFilter ref="A1:T37"/>
  <printOptions gridLines="1"/>
  <pageMargins left="0.7874015748031497" right="0.1968503937007874" top="2.0078740157480315" bottom="0.5905511811023623" header="0.1968503937007874" footer="0.5118110236220472"/>
  <pageSetup horizontalDpi="300" verticalDpi="300" orientation="landscape" paperSize="9" r:id="rId1"/>
  <headerFooter alignWithMargins="0">
    <oddHeader>&amp;C&amp;"Arial,Fett"&amp;12 15. Rennrad Paarzeitfahren
RC RAIBA Kosmopiloten Zwettl
&amp;"Arial,Standard"&amp;10Bärnkopf-Zwettl: 43,3 Kilometer
&amp;"Arial,Fett"Ergebnis&amp;R20.9.2014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 Wolfgang</dc:creator>
  <cp:keywords/>
  <dc:description/>
  <cp:lastModifiedBy>Paul Richter</cp:lastModifiedBy>
  <cp:lastPrinted>2014-09-20T14:51:48Z</cp:lastPrinted>
  <dcterms:created xsi:type="dcterms:W3CDTF">2014-09-19T06:00:27Z</dcterms:created>
  <dcterms:modified xsi:type="dcterms:W3CDTF">2014-09-20T21:28:11Z</dcterms:modified>
  <cp:category/>
  <cp:version/>
  <cp:contentType/>
  <cp:contentStatus/>
</cp:coreProperties>
</file>