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<sst xmlns="http://schemas.openxmlformats.org/spreadsheetml/2006/main" count="85" uniqueCount="57">
  <si>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Projekt Wien-Passau-Wien</t>
  </si>
  <si>
    <t>Sommer 2021</t>
  </si>
  <si>
    <t>Ort</t>
  </si>
  <si>
    <t>km</t>
  </si>
  <si>
    <t>Höhenmeter</t>
  </si>
  <si>
    <t>hm</t>
  </si>
  <si>
    <t>km Gü</t>
  </si>
  <si>
    <t>km Horst</t>
  </si>
  <si>
    <t>Pause</t>
  </si>
  <si>
    <t>Zeit</t>
  </si>
  <si>
    <t>Theor</t>
  </si>
  <si>
    <t>Kommentar</t>
  </si>
  <si>
    <t>Summe</t>
  </si>
  <si>
    <t>Abs</t>
  </si>
  <si>
    <t>Relativ</t>
  </si>
  <si>
    <t>Sum+</t>
  </si>
  <si>
    <t>Sum-</t>
  </si>
  <si>
    <t>X</t>
  </si>
  <si>
    <t>Reichsbrücke (bzw Nordbrücke)</t>
  </si>
  <si>
    <t>KLBG</t>
  </si>
  <si>
    <t>KW Greifenstein</t>
  </si>
  <si>
    <t>Tulln</t>
  </si>
  <si>
    <t>Zwentendorf</t>
  </si>
  <si>
    <t>KW Altenwörth</t>
  </si>
  <si>
    <t>Hollenburg</t>
  </si>
  <si>
    <t>Mautern/Hundsheim</t>
  </si>
  <si>
    <t>Ober Arndorf</t>
  </si>
  <si>
    <t>Schönbühel</t>
  </si>
  <si>
    <t>Melk</t>
  </si>
  <si>
    <t>Pöchlarn Bootshaus</t>
  </si>
  <si>
    <t>KW Ybbs</t>
  </si>
  <si>
    <t>Brücke Grein</t>
  </si>
  <si>
    <t>Saxen</t>
  </si>
  <si>
    <t>Mitterkirchen</t>
  </si>
  <si>
    <t>Wasser tanken</t>
  </si>
  <si>
    <t>Albern / Donaubrücke</t>
  </si>
  <si>
    <t>Steyregg</t>
  </si>
  <si>
    <t>Linz</t>
  </si>
  <si>
    <t>Treffpunkt Horst: HBF 6:45</t>
  </si>
  <si>
    <t>Ottensheim</t>
  </si>
  <si>
    <t>Aschach</t>
  </si>
  <si>
    <t>Moos</t>
  </si>
  <si>
    <t>Schlögen</t>
  </si>
  <si>
    <t>Wesenufer</t>
  </si>
  <si>
    <t>Kasten</t>
  </si>
  <si>
    <t>Passau</t>
  </si>
  <si>
    <t>Fotostop…..</t>
  </si>
  <si>
    <t>Summe:</t>
  </si>
  <si>
    <t>Fotostop</t>
  </si>
  <si>
    <t>Wasser auffüllen</t>
  </si>
  <si>
    <t>ev TP Manfred</t>
  </si>
  <si>
    <t>Horst -&gt; St.Pölten ? ev auch von Gansbach</t>
  </si>
  <si>
    <t>Reichsbrücke</t>
  </si>
  <si>
    <t>Reichsbrücke -&gt; X ca 30min</t>
  </si>
  <si>
    <t>Schnitt</t>
  </si>
  <si>
    <t>ink Pausen</t>
  </si>
  <si>
    <t>km/h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</si>
</sst>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0"/>
    <numFmt numFmtId="167" formatCode="H:MM"/>
    <numFmt numFmtId="168" formatCode="HH:MM"/>
    <numFmt numFmtId="169" formatCode="H:MM:SS"/>
    <numFmt numFmtId="170" formatCode="HH:MM:SS"/>
    <numFmt numFmtId="171" formatCode="0.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i/>
      <sz val="10"/>
      <color indexed="55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b/>
      <sz val="11"/>
      <color indexed="3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2" fillId="0" borderId="0" xfId="21" applyFont="1">
      <alignment/>
      <protection/>
    </xf>
    <xf numFmtId="164" fontId="1" fillId="0" borderId="0" xfId="21" applyFont="1" applyBorder="1">
      <alignment/>
      <protection/>
    </xf>
    <xf numFmtId="164" fontId="1" fillId="0" borderId="2" xfId="21" applyFont="1" applyBorder="1" applyAlignment="1">
      <alignment horizontal="center"/>
      <protection/>
    </xf>
    <xf numFmtId="164" fontId="1" fillId="0" borderId="1" xfId="21" applyFont="1" applyBorder="1" applyAlignment="1">
      <alignment horizontal="center"/>
      <protection/>
    </xf>
    <xf numFmtId="164" fontId="1" fillId="0" borderId="0" xfId="21" applyFont="1" applyBorder="1" applyAlignment="1">
      <alignment horizontal="center"/>
      <protection/>
    </xf>
    <xf numFmtId="164" fontId="0" fillId="0" borderId="0" xfId="20" applyFont="1" applyBorder="1" applyAlignment="1">
      <alignment horizontal="center"/>
      <protection/>
    </xf>
    <xf numFmtId="164" fontId="0" fillId="0" borderId="3" xfId="20" applyFont="1" applyBorder="1" applyAlignment="1">
      <alignment horizontal="center"/>
      <protection/>
    </xf>
    <xf numFmtId="164" fontId="0" fillId="0" borderId="4" xfId="20" applyFont="1" applyBorder="1" applyAlignment="1">
      <alignment horizontal="center"/>
      <protection/>
    </xf>
    <xf numFmtId="164" fontId="0" fillId="0" borderId="3" xfId="20" applyFont="1" applyBorder="1">
      <alignment/>
      <protection/>
    </xf>
    <xf numFmtId="164" fontId="1" fillId="0" borderId="5" xfId="21" applyBorder="1">
      <alignment/>
      <protection/>
    </xf>
    <xf numFmtId="164" fontId="1" fillId="0" borderId="6" xfId="21" applyBorder="1">
      <alignment/>
      <protection/>
    </xf>
    <xf numFmtId="164" fontId="0" fillId="0" borderId="5" xfId="20" applyBorder="1" applyAlignment="1">
      <alignment horizontal="center"/>
      <protection/>
    </xf>
    <xf numFmtId="164" fontId="0" fillId="0" borderId="7" xfId="20" applyBorder="1" applyAlignment="1">
      <alignment horizontal="center"/>
      <protection/>
    </xf>
    <xf numFmtId="164" fontId="0" fillId="0" borderId="8" xfId="20" applyBorder="1" applyAlignment="1">
      <alignment horizontal="center"/>
      <protection/>
    </xf>
    <xf numFmtId="164" fontId="0" fillId="0" borderId="7" xfId="20" applyBorder="1">
      <alignment/>
      <protection/>
    </xf>
    <xf numFmtId="164" fontId="1" fillId="0" borderId="9" xfId="21" applyBorder="1">
      <alignment/>
      <protection/>
    </xf>
    <xf numFmtId="164" fontId="1" fillId="0" borderId="10" xfId="21" applyBorder="1">
      <alignment/>
      <protection/>
    </xf>
    <xf numFmtId="164" fontId="3" fillId="0" borderId="9" xfId="20" applyFont="1" applyBorder="1">
      <alignment/>
      <protection/>
    </xf>
    <xf numFmtId="164" fontId="3" fillId="0" borderId="0" xfId="20" applyFont="1">
      <alignment/>
      <protection/>
    </xf>
    <xf numFmtId="164" fontId="3" fillId="0" borderId="1" xfId="20" applyFont="1" applyBorder="1">
      <alignment/>
      <protection/>
    </xf>
    <xf numFmtId="166" fontId="3" fillId="0" borderId="0" xfId="20" applyNumberFormat="1" applyFont="1">
      <alignment/>
      <protection/>
    </xf>
    <xf numFmtId="167" fontId="3" fillId="0" borderId="3" xfId="20" applyNumberFormat="1" applyFont="1" applyBorder="1" applyAlignment="1">
      <alignment horizontal="center"/>
      <protection/>
    </xf>
    <xf numFmtId="167" fontId="4" fillId="0" borderId="4" xfId="20" applyNumberFormat="1" applyFont="1" applyBorder="1" applyAlignment="1">
      <alignment horizontal="center"/>
      <protection/>
    </xf>
    <xf numFmtId="168" fontId="1" fillId="0" borderId="0" xfId="21" applyNumberFormat="1">
      <alignment/>
      <protection/>
    </xf>
    <xf numFmtId="164" fontId="0" fillId="0" borderId="0" xfId="21" applyFont="1">
      <alignment/>
      <protection/>
    </xf>
    <xf numFmtId="169" fontId="3" fillId="0" borderId="0" xfId="20" applyNumberFormat="1" applyFont="1">
      <alignment/>
      <protection/>
    </xf>
    <xf numFmtId="167" fontId="5" fillId="0" borderId="3" xfId="20" applyNumberFormat="1" applyFont="1" applyBorder="1" applyAlignment="1">
      <alignment horizontal="center"/>
      <protection/>
    </xf>
    <xf numFmtId="164" fontId="1" fillId="0" borderId="0" xfId="21" applyFont="1" applyAlignment="1">
      <alignment horizontal="left"/>
      <protection/>
    </xf>
    <xf numFmtId="164" fontId="1" fillId="0" borderId="0" xfId="21" applyAlignment="1">
      <alignment horizontal="right"/>
      <protection/>
    </xf>
    <xf numFmtId="164" fontId="0" fillId="0" borderId="11" xfId="20" applyFont="1" applyBorder="1" applyAlignment="1">
      <alignment horizontal="right"/>
      <protection/>
    </xf>
    <xf numFmtId="164" fontId="3" fillId="0" borderId="12" xfId="20" applyFont="1" applyBorder="1">
      <alignment/>
      <protection/>
    </xf>
    <xf numFmtId="164" fontId="0" fillId="0" borderId="13" xfId="20" applyBorder="1">
      <alignment/>
      <protection/>
    </xf>
    <xf numFmtId="164" fontId="3" fillId="0" borderId="11" xfId="20" applyFont="1" applyBorder="1">
      <alignment/>
      <protection/>
    </xf>
    <xf numFmtId="164" fontId="3" fillId="0" borderId="13" xfId="20" applyFont="1" applyBorder="1">
      <alignment/>
      <protection/>
    </xf>
    <xf numFmtId="164" fontId="3" fillId="0" borderId="14" xfId="20" applyFont="1" applyBorder="1">
      <alignment/>
      <protection/>
    </xf>
    <xf numFmtId="164" fontId="1" fillId="0" borderId="11" xfId="21" applyBorder="1">
      <alignment/>
      <protection/>
    </xf>
    <xf numFmtId="164" fontId="0" fillId="0" borderId="1" xfId="20" applyBorder="1">
      <alignment/>
      <protection/>
    </xf>
    <xf numFmtId="164" fontId="0" fillId="0" borderId="0" xfId="20">
      <alignment/>
      <protection/>
    </xf>
    <xf numFmtId="170" fontId="0" fillId="0" borderId="0" xfId="20" applyNumberFormat="1">
      <alignment/>
      <protection/>
    </xf>
    <xf numFmtId="164" fontId="1" fillId="0" borderId="0" xfId="20" applyFont="1">
      <alignment/>
      <protection/>
    </xf>
    <xf numFmtId="168" fontId="0" fillId="0" borderId="0" xfId="20" applyNumberFormat="1">
      <alignment/>
      <protection/>
    </xf>
    <xf numFmtId="168" fontId="6" fillId="0" borderId="0" xfId="20" applyNumberFormat="1" applyFont="1" applyAlignment="1">
      <alignment horizontal="left"/>
      <protection/>
    </xf>
    <xf numFmtId="164" fontId="1" fillId="0" borderId="0" xfId="20" applyFont="1" applyBorder="1">
      <alignment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4" fontId="1" fillId="0" borderId="9" xfId="21" applyFill="1" applyBorder="1">
      <alignment/>
      <protection/>
    </xf>
    <xf numFmtId="164" fontId="3" fillId="0" borderId="0" xfId="20" applyFont="1" applyBorder="1">
      <alignment/>
      <protection/>
    </xf>
    <xf numFmtId="167" fontId="10" fillId="0" borderId="3" xfId="20" applyNumberFormat="1" applyFont="1" applyBorder="1" applyAlignment="1">
      <alignment horizontal="center"/>
      <protection/>
    </xf>
    <xf numFmtId="167" fontId="11" fillId="0" borderId="3" xfId="20" applyNumberFormat="1" applyFont="1" applyBorder="1" applyAlignment="1">
      <alignment horizontal="center"/>
      <protection/>
    </xf>
    <xf numFmtId="164" fontId="2" fillId="0" borderId="15" xfId="21" applyFont="1" applyBorder="1">
      <alignment/>
      <protection/>
    </xf>
    <xf numFmtId="171" fontId="9" fillId="0" borderId="16" xfId="20" applyNumberFormat="1" applyFont="1" applyBorder="1">
      <alignment/>
      <protection/>
    </xf>
    <xf numFmtId="167" fontId="9" fillId="0" borderId="15" xfId="20" applyNumberFormat="1" applyFont="1" applyBorder="1">
      <alignment/>
      <protection/>
    </xf>
    <xf numFmtId="164" fontId="12" fillId="0" borderId="17" xfId="20" applyFont="1" applyBorder="1">
      <alignment/>
      <protection/>
    </xf>
    <xf numFmtId="166" fontId="7" fillId="0" borderId="18" xfId="20" applyNumberFormat="1" applyFont="1" applyBorder="1">
      <alignment/>
      <protection/>
    </xf>
    <xf numFmtId="164" fontId="12" fillId="0" borderId="18" xfId="20" applyFont="1" applyBorder="1">
      <alignment/>
      <protection/>
    </xf>
    <xf numFmtId="164" fontId="13" fillId="0" borderId="19" xfId="2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KLBG-Falkenstein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M63" sqref="M63"/>
    </sheetView>
  </sheetViews>
  <sheetFormatPr defaultColWidth="11.421875" defaultRowHeight="12.75" outlineLevelCol="2"/>
  <cols>
    <col min="1" max="1" width="31.140625" style="1" customWidth="1"/>
    <col min="2" max="5" width="0" style="1" hidden="1" customWidth="1" outlineLevel="2"/>
    <col min="6" max="6" width="11.421875" style="1" customWidth="1" outlineLevel="1" collapsed="1"/>
    <col min="7" max="7" width="11.421875" style="1" customWidth="1" outlineLevel="1"/>
    <col min="8" max="8" width="11.421875" style="2" customWidth="1"/>
    <col min="9" max="12" width="10.7109375" style="1" customWidth="1"/>
    <col min="13" max="13" width="31.28125" style="1" customWidth="1"/>
    <col min="14" max="16384" width="10.7109375" style="1" customWidth="1"/>
  </cols>
  <sheetData>
    <row r="1" ht="12.75">
      <c r="A1" s="3" t="s">
        <v>0</v>
      </c>
    </row>
    <row r="2" ht="12.75">
      <c r="A2" s="1" t="s">
        <v>1</v>
      </c>
    </row>
    <row r="4" spans="1:13" ht="12.75">
      <c r="A4" s="4" t="s">
        <v>2</v>
      </c>
      <c r="B4" s="4" t="s">
        <v>3</v>
      </c>
      <c r="C4" s="4"/>
      <c r="D4" s="4" t="s">
        <v>4</v>
      </c>
      <c r="E4" s="4"/>
      <c r="F4" s="5" t="s">
        <v>5</v>
      </c>
      <c r="G4" s="5"/>
      <c r="H4" s="6" t="s">
        <v>6</v>
      </c>
      <c r="I4" s="7" t="s">
        <v>7</v>
      </c>
      <c r="J4" s="8" t="s">
        <v>8</v>
      </c>
      <c r="K4" s="9" t="s">
        <v>9</v>
      </c>
      <c r="L4" s="10" t="s">
        <v>10</v>
      </c>
      <c r="M4" s="11" t="s">
        <v>11</v>
      </c>
    </row>
    <row r="5" spans="1:13" ht="12.75">
      <c r="A5" s="12"/>
      <c r="B5" s="12"/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3"/>
      <c r="I5" s="12"/>
      <c r="J5" s="14"/>
      <c r="K5" s="15"/>
      <c r="L5" s="16"/>
      <c r="M5" s="17"/>
    </row>
    <row r="6" spans="1:13" ht="12.75">
      <c r="A6" s="1" t="s">
        <v>17</v>
      </c>
      <c r="B6" s="18"/>
      <c r="C6" s="19">
        <v>10</v>
      </c>
      <c r="D6" s="1">
        <v>165</v>
      </c>
      <c r="E6" s="20"/>
      <c r="F6" s="20">
        <v>0</v>
      </c>
      <c r="G6" s="21">
        <v>0</v>
      </c>
      <c r="H6" s="22"/>
      <c r="I6" s="21"/>
      <c r="J6" s="23"/>
      <c r="K6" s="24">
        <v>0</v>
      </c>
      <c r="L6" s="25">
        <v>0.9062500000000001</v>
      </c>
      <c r="M6" s="26"/>
    </row>
    <row r="7" spans="1:13" ht="12.75">
      <c r="A7" s="27" t="s">
        <v>18</v>
      </c>
      <c r="B7" s="18">
        <v>0.1</v>
      </c>
      <c r="C7" s="19">
        <v>10.1</v>
      </c>
      <c r="D7" s="1">
        <v>165</v>
      </c>
      <c r="E7" s="20">
        <v>0</v>
      </c>
      <c r="F7" s="20">
        <v>0</v>
      </c>
      <c r="G7" s="21">
        <v>0</v>
      </c>
      <c r="H7" s="22">
        <f>C7</f>
        <v>10.1</v>
      </c>
      <c r="I7" s="21"/>
      <c r="J7" s="28"/>
      <c r="K7" s="24">
        <v>0.00014619698842824308</v>
      </c>
      <c r="L7" s="29">
        <v>0.9272295303217618</v>
      </c>
      <c r="M7" s="26"/>
    </row>
    <row r="8" spans="1:13" ht="12.75">
      <c r="A8" s="1" t="s">
        <v>19</v>
      </c>
      <c r="B8" s="18">
        <v>12.5</v>
      </c>
      <c r="C8" s="19">
        <v>22.6</v>
      </c>
      <c r="D8" s="1">
        <v>170</v>
      </c>
      <c r="E8" s="20">
        <v>5</v>
      </c>
      <c r="F8" s="20">
        <v>5</v>
      </c>
      <c r="G8" s="21">
        <v>0</v>
      </c>
      <c r="H8" s="22">
        <f aca="true" t="shared" si="0" ref="H8:H32">C8</f>
        <v>22.6</v>
      </c>
      <c r="I8" s="21"/>
      <c r="J8" s="28"/>
      <c r="K8" s="24">
        <v>0.01858730583990062</v>
      </c>
      <c r="L8" s="29">
        <v>0.945670639173234</v>
      </c>
      <c r="M8" s="26"/>
    </row>
    <row r="9" spans="1:13" ht="12.75">
      <c r="A9" s="1" t="s">
        <v>20</v>
      </c>
      <c r="B9" s="18">
        <v>8.5</v>
      </c>
      <c r="C9" s="19">
        <v>31.1</v>
      </c>
      <c r="D9" s="1">
        <v>185</v>
      </c>
      <c r="E9" s="20">
        <v>15</v>
      </c>
      <c r="F9" s="20">
        <v>20</v>
      </c>
      <c r="G9" s="21">
        <v>0</v>
      </c>
      <c r="H9" s="22">
        <f t="shared" si="0"/>
        <v>31.1</v>
      </c>
      <c r="I9" s="21"/>
      <c r="J9" s="28"/>
      <c r="K9" s="24">
        <v>0.031529247276774926</v>
      </c>
      <c r="L9" s="29">
        <v>0.9586125806101082</v>
      </c>
      <c r="M9" s="26"/>
    </row>
    <row r="10" spans="1:13" ht="12.75">
      <c r="A10" s="1" t="s">
        <v>21</v>
      </c>
      <c r="B10" s="18">
        <v>15</v>
      </c>
      <c r="C10" s="19">
        <v>46.1</v>
      </c>
      <c r="D10" s="1">
        <v>180</v>
      </c>
      <c r="E10" s="20">
        <v>-5</v>
      </c>
      <c r="F10" s="20">
        <v>20</v>
      </c>
      <c r="G10" s="21">
        <v>-5</v>
      </c>
      <c r="H10" s="22">
        <f t="shared" si="0"/>
        <v>46.1</v>
      </c>
      <c r="I10" s="21"/>
      <c r="J10" s="28"/>
      <c r="K10" s="24">
        <v>0.053295043791508095</v>
      </c>
      <c r="L10" s="29">
        <v>0.9803783771248415</v>
      </c>
      <c r="M10" s="26"/>
    </row>
    <row r="11" spans="1:13" ht="12.75">
      <c r="A11" s="1" t="s">
        <v>22</v>
      </c>
      <c r="B11" s="18">
        <v>15</v>
      </c>
      <c r="C11" s="19">
        <v>61.1</v>
      </c>
      <c r="D11" s="1">
        <v>185</v>
      </c>
      <c r="E11" s="20">
        <v>5</v>
      </c>
      <c r="F11" s="20">
        <v>25</v>
      </c>
      <c r="G11" s="21">
        <v>-5</v>
      </c>
      <c r="H11" s="22">
        <f t="shared" si="0"/>
        <v>61.1</v>
      </c>
      <c r="I11" s="21"/>
      <c r="J11" s="28"/>
      <c r="K11" s="24">
        <v>0.07539082635930021</v>
      </c>
      <c r="L11" s="29">
        <v>1.0024741596926336</v>
      </c>
      <c r="M11" s="26"/>
    </row>
    <row r="12" spans="1:13" ht="12.75">
      <c r="A12" s="1" t="s">
        <v>23</v>
      </c>
      <c r="B12" s="18">
        <v>6</v>
      </c>
      <c r="C12" s="19">
        <v>67.1</v>
      </c>
      <c r="D12" s="1">
        <v>186</v>
      </c>
      <c r="E12" s="20">
        <v>1</v>
      </c>
      <c r="F12" s="20">
        <v>26</v>
      </c>
      <c r="G12" s="21">
        <v>-5</v>
      </c>
      <c r="H12" s="22">
        <f t="shared" si="0"/>
        <v>67.1</v>
      </c>
      <c r="I12" s="21"/>
      <c r="J12" s="28"/>
      <c r="K12" s="24">
        <v>0.08419576746419578</v>
      </c>
      <c r="L12" s="29">
        <v>1.0112791007975293</v>
      </c>
      <c r="M12" s="26"/>
    </row>
    <row r="13" spans="1:13" ht="12.75">
      <c r="A13" s="1" t="s">
        <v>24</v>
      </c>
      <c r="B13" s="18">
        <v>14</v>
      </c>
      <c r="C13" s="19">
        <v>81.1</v>
      </c>
      <c r="D13" s="1">
        <v>207</v>
      </c>
      <c r="E13" s="20">
        <v>21</v>
      </c>
      <c r="F13" s="20">
        <v>47</v>
      </c>
      <c r="G13" s="21">
        <v>-5</v>
      </c>
      <c r="H13" s="22">
        <f t="shared" si="0"/>
        <v>81.1</v>
      </c>
      <c r="I13" s="21"/>
      <c r="J13" s="28"/>
      <c r="K13" s="24">
        <v>0.10538027942008278</v>
      </c>
      <c r="L13" s="29">
        <v>1.0324636127534164</v>
      </c>
      <c r="M13" s="26"/>
    </row>
    <row r="14" spans="1:13" ht="12.75">
      <c r="A14" s="1" t="s">
        <v>25</v>
      </c>
      <c r="B14" s="18">
        <v>11</v>
      </c>
      <c r="C14" s="19">
        <v>92.1</v>
      </c>
      <c r="D14" s="1">
        <v>201</v>
      </c>
      <c r="E14" s="20">
        <v>-6</v>
      </c>
      <c r="F14" s="20">
        <v>47</v>
      </c>
      <c r="G14" s="21">
        <v>-11</v>
      </c>
      <c r="H14" s="22">
        <f t="shared" si="0"/>
        <v>92.1</v>
      </c>
      <c r="I14" s="21"/>
      <c r="J14" s="28"/>
      <c r="K14" s="24">
        <v>0.12126638140065489</v>
      </c>
      <c r="L14" s="29">
        <v>1.0483497147339884</v>
      </c>
      <c r="M14" s="26"/>
    </row>
    <row r="15" spans="1:13" ht="12.75">
      <c r="A15" s="1" t="s">
        <v>26</v>
      </c>
      <c r="B15" s="18">
        <v>16</v>
      </c>
      <c r="C15" s="19">
        <v>108.1</v>
      </c>
      <c r="D15" s="1">
        <v>210</v>
      </c>
      <c r="E15" s="20">
        <v>9</v>
      </c>
      <c r="F15" s="20">
        <v>56</v>
      </c>
      <c r="G15" s="21">
        <v>-11</v>
      </c>
      <c r="H15" s="22">
        <f t="shared" si="0"/>
        <v>108.1</v>
      </c>
      <c r="I15" s="21"/>
      <c r="J15" s="28"/>
      <c r="K15" s="24">
        <v>0.1449586780770529</v>
      </c>
      <c r="L15" s="29">
        <v>1.0720420114103864</v>
      </c>
      <c r="M15" s="26"/>
    </row>
    <row r="16" spans="1:13" ht="12.75">
      <c r="A16" s="30" t="s">
        <v>27</v>
      </c>
      <c r="B16" s="18">
        <v>13</v>
      </c>
      <c r="C16" s="19">
        <v>121.1</v>
      </c>
      <c r="D16" s="1">
        <v>250</v>
      </c>
      <c r="E16" s="20">
        <v>40</v>
      </c>
      <c r="F16" s="20">
        <v>96</v>
      </c>
      <c r="G16" s="21">
        <v>-11</v>
      </c>
      <c r="H16" s="22">
        <f t="shared" si="0"/>
        <v>121.1</v>
      </c>
      <c r="I16" s="21"/>
      <c r="J16" s="28"/>
      <c r="K16" s="24">
        <v>0.16538006627950172</v>
      </c>
      <c r="L16" s="29">
        <v>1.0924633996128352</v>
      </c>
      <c r="M16" s="26"/>
    </row>
    <row r="17" spans="1:13" ht="12.75">
      <c r="A17" s="1" t="s">
        <v>28</v>
      </c>
      <c r="B17" s="18">
        <v>5</v>
      </c>
      <c r="C17" s="19">
        <v>126.1</v>
      </c>
      <c r="D17" s="1">
        <v>213</v>
      </c>
      <c r="E17" s="20">
        <v>-37</v>
      </c>
      <c r="F17" s="20">
        <v>96</v>
      </c>
      <c r="G17" s="21">
        <v>-48</v>
      </c>
      <c r="H17" s="22">
        <f t="shared" si="0"/>
        <v>126.1</v>
      </c>
      <c r="I17" s="21"/>
      <c r="J17" s="28"/>
      <c r="K17" s="24">
        <v>0.17165073892613814</v>
      </c>
      <c r="L17" s="29">
        <v>1.0987340722594716</v>
      </c>
      <c r="M17" s="26"/>
    </row>
    <row r="18" spans="1:13" ht="12.75">
      <c r="A18" s="1" t="s">
        <v>29</v>
      </c>
      <c r="B18" s="18">
        <v>12</v>
      </c>
      <c r="C18" s="19">
        <v>138.1</v>
      </c>
      <c r="D18" s="1">
        <v>216</v>
      </c>
      <c r="E18" s="20">
        <v>3</v>
      </c>
      <c r="F18" s="20">
        <v>99</v>
      </c>
      <c r="G18" s="21">
        <v>-48</v>
      </c>
      <c r="H18" s="22">
        <f t="shared" si="0"/>
        <v>138.1</v>
      </c>
      <c r="I18" s="21"/>
      <c r="J18" s="28">
        <v>0.010416666666666666</v>
      </c>
      <c r="K18" s="24">
        <v>0.18929393029397293</v>
      </c>
      <c r="L18" s="29">
        <v>1.1267939302939731</v>
      </c>
      <c r="M18" s="26"/>
    </row>
    <row r="19" spans="1:13" ht="12.75">
      <c r="A19" s="30" t="s">
        <v>30</v>
      </c>
      <c r="B19" s="18">
        <v>16</v>
      </c>
      <c r="C19" s="19">
        <v>154.1</v>
      </c>
      <c r="D19" s="1">
        <v>224</v>
      </c>
      <c r="E19" s="20">
        <v>8</v>
      </c>
      <c r="F19" s="20">
        <v>107</v>
      </c>
      <c r="G19" s="21">
        <v>-48</v>
      </c>
      <c r="H19" s="22">
        <f t="shared" si="0"/>
        <v>154.1</v>
      </c>
      <c r="I19" s="21"/>
      <c r="J19" s="28"/>
      <c r="K19" s="24">
        <v>0.21295242879913298</v>
      </c>
      <c r="L19" s="29">
        <v>1.1504524287991331</v>
      </c>
      <c r="M19" s="26"/>
    </row>
    <row r="20" spans="1:13" ht="12.75">
      <c r="A20" s="1" t="s">
        <v>31</v>
      </c>
      <c r="B20" s="18">
        <v>20</v>
      </c>
      <c r="C20" s="19">
        <v>174.1</v>
      </c>
      <c r="D20" s="1">
        <v>239</v>
      </c>
      <c r="E20" s="20">
        <v>15</v>
      </c>
      <c r="F20" s="20">
        <v>122</v>
      </c>
      <c r="G20" s="21">
        <v>-48</v>
      </c>
      <c r="H20" s="22">
        <f t="shared" si="0"/>
        <v>174.1</v>
      </c>
      <c r="I20" s="21"/>
      <c r="J20" s="28"/>
      <c r="K20" s="24">
        <v>0.2426952600349989</v>
      </c>
      <c r="L20" s="29">
        <v>1.180195260034999</v>
      </c>
      <c r="M20" s="26"/>
    </row>
    <row r="21" spans="1:13" ht="12.75">
      <c r="A21" s="30" t="s">
        <v>32</v>
      </c>
      <c r="B21" s="18">
        <v>7</v>
      </c>
      <c r="C21" s="19">
        <v>181.1</v>
      </c>
      <c r="D21" s="1">
        <v>242</v>
      </c>
      <c r="E21" s="20">
        <v>3</v>
      </c>
      <c r="F21" s="20">
        <v>125</v>
      </c>
      <c r="G21" s="21">
        <v>-48</v>
      </c>
      <c r="H21" s="22">
        <f t="shared" si="0"/>
        <v>181.1</v>
      </c>
      <c r="I21" s="21"/>
      <c r="J21" s="28"/>
      <c r="K21" s="24">
        <v>0.2530290050365935</v>
      </c>
      <c r="L21" s="29">
        <v>1.1905290050365935</v>
      </c>
      <c r="M21" s="26"/>
    </row>
    <row r="22" spans="1:13" ht="12.75">
      <c r="A22" s="1" t="s">
        <v>33</v>
      </c>
      <c r="B22" s="18">
        <v>10</v>
      </c>
      <c r="C22" s="19">
        <v>191.1</v>
      </c>
      <c r="D22" s="1">
        <v>235</v>
      </c>
      <c r="E22" s="20">
        <v>-7</v>
      </c>
      <c r="F22" s="20">
        <v>125</v>
      </c>
      <c r="G22" s="21">
        <v>-55</v>
      </c>
      <c r="H22" s="22">
        <f t="shared" si="0"/>
        <v>191.1</v>
      </c>
      <c r="I22" s="21"/>
      <c r="J22" s="28">
        <v>0.013888888888888888</v>
      </c>
      <c r="K22" s="24">
        <v>0.2674213332835742</v>
      </c>
      <c r="L22" s="29">
        <v>1.218810222172463</v>
      </c>
      <c r="M22" s="26" t="s">
        <v>34</v>
      </c>
    </row>
    <row r="23" spans="1:13" ht="12.75">
      <c r="A23" s="1" t="s">
        <v>35</v>
      </c>
      <c r="B23" s="18">
        <v>17</v>
      </c>
      <c r="C23" s="19">
        <v>208.1</v>
      </c>
      <c r="D23" s="1">
        <v>250</v>
      </c>
      <c r="E23" s="20">
        <v>15</v>
      </c>
      <c r="F23" s="20">
        <v>140</v>
      </c>
      <c r="G23" s="21">
        <v>-55</v>
      </c>
      <c r="H23" s="22">
        <f t="shared" si="0"/>
        <v>208.1</v>
      </c>
      <c r="I23" s="21"/>
      <c r="J23" s="28"/>
      <c r="K23" s="24">
        <v>0.29277976973797215</v>
      </c>
      <c r="L23" s="29">
        <v>1.244168658626861</v>
      </c>
      <c r="M23" s="26"/>
    </row>
    <row r="24" spans="1:13" ht="12.75">
      <c r="A24" s="1" t="s">
        <v>36</v>
      </c>
      <c r="B24" s="18">
        <v>16</v>
      </c>
      <c r="C24" s="19">
        <v>224.1</v>
      </c>
      <c r="D24" s="1">
        <v>259</v>
      </c>
      <c r="E24" s="20">
        <v>9</v>
      </c>
      <c r="F24" s="20">
        <v>149</v>
      </c>
      <c r="G24" s="21">
        <v>-55</v>
      </c>
      <c r="H24" s="22">
        <f t="shared" si="0"/>
        <v>224.1</v>
      </c>
      <c r="I24" s="21"/>
      <c r="J24" s="28"/>
      <c r="K24" s="24">
        <v>0.3164720664143701</v>
      </c>
      <c r="L24" s="29">
        <v>1.267860955303259</v>
      </c>
      <c r="M24" s="26"/>
    </row>
    <row r="25" spans="1:13" ht="12.75">
      <c r="A25" s="1" t="s">
        <v>37</v>
      </c>
      <c r="B25" s="18">
        <v>12</v>
      </c>
      <c r="C25" s="19">
        <v>236.1</v>
      </c>
      <c r="D25" s="1">
        <v>261</v>
      </c>
      <c r="E25" s="20">
        <v>2</v>
      </c>
      <c r="F25" s="20">
        <v>151</v>
      </c>
      <c r="G25" s="21">
        <v>-55</v>
      </c>
      <c r="H25" s="22">
        <f t="shared" si="0"/>
        <v>236.1</v>
      </c>
      <c r="I25" s="21">
        <f>H25-H$25</f>
        <v>0</v>
      </c>
      <c r="J25" s="28">
        <v>0.020833333333333332</v>
      </c>
      <c r="K25" s="24">
        <v>0.33408194862416124</v>
      </c>
      <c r="L25" s="29">
        <v>1.3063041708463834</v>
      </c>
      <c r="M25" s="26" t="s">
        <v>38</v>
      </c>
    </row>
    <row r="26" spans="1:13" ht="12.75">
      <c r="A26" s="1" t="s">
        <v>39</v>
      </c>
      <c r="B26" s="18">
        <v>9</v>
      </c>
      <c r="C26" s="19">
        <v>245.1</v>
      </c>
      <c r="D26" s="1">
        <v>270</v>
      </c>
      <c r="E26" s="20">
        <v>9</v>
      </c>
      <c r="F26" s="20">
        <v>160</v>
      </c>
      <c r="G26" s="21">
        <v>-55</v>
      </c>
      <c r="H26" s="22">
        <f t="shared" si="0"/>
        <v>245.1</v>
      </c>
      <c r="I26" s="21">
        <f aca="true" t="shared" si="1" ref="I26:I32">H26-H$25</f>
        <v>9</v>
      </c>
      <c r="J26" s="28"/>
      <c r="K26" s="24">
        <v>0.3475434575262106</v>
      </c>
      <c r="L26" s="29">
        <v>1.3197656797484327</v>
      </c>
      <c r="M26" s="26"/>
    </row>
    <row r="27" spans="1:13" ht="12.75">
      <c r="A27" s="1" t="s">
        <v>40</v>
      </c>
      <c r="B27" s="18">
        <v>24</v>
      </c>
      <c r="C27" s="19">
        <v>269.1</v>
      </c>
      <c r="D27" s="1">
        <v>268</v>
      </c>
      <c r="E27" s="20">
        <v>-2</v>
      </c>
      <c r="F27" s="20">
        <v>160</v>
      </c>
      <c r="G27" s="21">
        <v>-57</v>
      </c>
      <c r="H27" s="22">
        <f t="shared" si="0"/>
        <v>269.1</v>
      </c>
      <c r="I27" s="21">
        <f t="shared" si="1"/>
        <v>33.00000000000003</v>
      </c>
      <c r="J27" s="28"/>
      <c r="K27" s="24">
        <v>0.38256486400062445</v>
      </c>
      <c r="L27" s="29">
        <v>1.3547870862228466</v>
      </c>
      <c r="M27" s="26"/>
    </row>
    <row r="28" spans="1:13" ht="12.75">
      <c r="A28" s="1" t="s">
        <v>41</v>
      </c>
      <c r="B28" s="18">
        <v>10</v>
      </c>
      <c r="C28" s="19">
        <v>279.1</v>
      </c>
      <c r="D28" s="1">
        <v>398</v>
      </c>
      <c r="E28" s="20">
        <v>130</v>
      </c>
      <c r="F28" s="20">
        <v>290</v>
      </c>
      <c r="G28" s="21">
        <v>-57</v>
      </c>
      <c r="H28" s="22">
        <f t="shared" si="0"/>
        <v>279.1</v>
      </c>
      <c r="I28" s="21">
        <f t="shared" si="1"/>
        <v>43.00000000000003</v>
      </c>
      <c r="J28" s="28"/>
      <c r="K28" s="24">
        <v>0.4029519099013815</v>
      </c>
      <c r="L28" s="29">
        <v>1.3751741321236037</v>
      </c>
      <c r="M28" s="26"/>
    </row>
    <row r="29" spans="1:13" ht="12.75">
      <c r="A29" s="1" t="s">
        <v>42</v>
      </c>
      <c r="B29" s="18">
        <v>5</v>
      </c>
      <c r="C29" s="19">
        <v>284.1</v>
      </c>
      <c r="D29" s="1">
        <v>288</v>
      </c>
      <c r="E29" s="20">
        <v>-110</v>
      </c>
      <c r="F29" s="20">
        <v>290</v>
      </c>
      <c r="G29" s="21">
        <v>-167</v>
      </c>
      <c r="H29" s="22">
        <f t="shared" si="0"/>
        <v>284.1</v>
      </c>
      <c r="I29" s="21">
        <f t="shared" si="1"/>
        <v>48.00000000000003</v>
      </c>
      <c r="J29" s="28"/>
      <c r="K29" s="24">
        <v>0.40791564681296877</v>
      </c>
      <c r="L29" s="29">
        <v>1.3801378690351909</v>
      </c>
      <c r="M29" s="26"/>
    </row>
    <row r="30" spans="1:13" ht="12.75">
      <c r="A30" s="1" t="s">
        <v>43</v>
      </c>
      <c r="B30" s="18">
        <v>6</v>
      </c>
      <c r="C30" s="19">
        <v>290.1</v>
      </c>
      <c r="D30" s="1">
        <v>289</v>
      </c>
      <c r="E30" s="20">
        <v>1</v>
      </c>
      <c r="F30" s="20">
        <v>291</v>
      </c>
      <c r="G30" s="21">
        <v>-167</v>
      </c>
      <c r="H30" s="22">
        <f t="shared" si="0"/>
        <v>290.1</v>
      </c>
      <c r="I30" s="21">
        <f t="shared" si="1"/>
        <v>54.00000000000003</v>
      </c>
      <c r="J30" s="28"/>
      <c r="K30" s="24">
        <v>0.4167205879178642</v>
      </c>
      <c r="L30" s="29">
        <v>1.3889428101400865</v>
      </c>
      <c r="M30" s="26"/>
    </row>
    <row r="31" spans="1:13" ht="12.75">
      <c r="A31" s="1" t="s">
        <v>44</v>
      </c>
      <c r="B31" s="18">
        <v>14</v>
      </c>
      <c r="C31" s="19">
        <v>304.1</v>
      </c>
      <c r="D31" s="1">
        <v>292</v>
      </c>
      <c r="E31" s="20">
        <v>3</v>
      </c>
      <c r="F31" s="20">
        <v>294</v>
      </c>
      <c r="G31" s="21">
        <v>-167</v>
      </c>
      <c r="H31" s="22">
        <f t="shared" si="0"/>
        <v>304.1</v>
      </c>
      <c r="I31" s="21">
        <f t="shared" si="1"/>
        <v>68.00000000000003</v>
      </c>
      <c r="J31" s="28"/>
      <c r="K31" s="24">
        <v>0.4372876387004489</v>
      </c>
      <c r="L31" s="29">
        <v>1.4095098609226713</v>
      </c>
      <c r="M31" s="31"/>
    </row>
    <row r="32" spans="1:13" ht="12.75">
      <c r="A32" s="27" t="s">
        <v>45</v>
      </c>
      <c r="B32" s="18">
        <v>15</v>
      </c>
      <c r="C32" s="19">
        <v>319.1</v>
      </c>
      <c r="D32" s="1">
        <v>313</v>
      </c>
      <c r="E32" s="20">
        <v>21</v>
      </c>
      <c r="F32" s="20">
        <v>315</v>
      </c>
      <c r="G32" s="21">
        <v>-167</v>
      </c>
      <c r="H32" s="22">
        <f t="shared" si="0"/>
        <v>319.1</v>
      </c>
      <c r="I32" s="21">
        <f t="shared" si="1"/>
        <v>83.00000000000003</v>
      </c>
      <c r="J32" s="28"/>
      <c r="K32" s="24">
        <v>0.4599324884374035</v>
      </c>
      <c r="L32" s="29">
        <v>1.4321547106596257</v>
      </c>
      <c r="M32" s="26" t="s">
        <v>46</v>
      </c>
    </row>
    <row r="33" spans="1:13" ht="12.75">
      <c r="A33" s="32" t="s">
        <v>47</v>
      </c>
      <c r="B33" s="33">
        <v>309.1</v>
      </c>
      <c r="C33" s="34"/>
      <c r="D33" s="35"/>
      <c r="E33" s="33"/>
      <c r="F33" s="36">
        <v>315</v>
      </c>
      <c r="G33" s="35">
        <v>-167</v>
      </c>
      <c r="H33" s="37"/>
      <c r="I33" s="35"/>
      <c r="J33" s="38"/>
      <c r="K33" s="38"/>
      <c r="L33" s="38"/>
      <c r="M33" s="38"/>
    </row>
    <row r="35" spans="1:13" ht="12.75">
      <c r="A35" s="1" t="s">
        <v>45</v>
      </c>
      <c r="B35" s="18"/>
      <c r="C35" s="19"/>
      <c r="D35" s="1">
        <v>313</v>
      </c>
      <c r="E35" s="20"/>
      <c r="F35" s="20">
        <v>0</v>
      </c>
      <c r="G35" s="21">
        <v>0</v>
      </c>
      <c r="H35" s="39">
        <v>319.1</v>
      </c>
      <c r="I35" s="40">
        <v>83.00000000000003</v>
      </c>
      <c r="J35" s="41">
        <v>0.020833333333333332</v>
      </c>
      <c r="K35" s="24">
        <v>0</v>
      </c>
      <c r="L35" s="25">
        <v>1.452988043992959</v>
      </c>
      <c r="M35" s="42" t="s">
        <v>48</v>
      </c>
    </row>
    <row r="36" spans="1:13" ht="12.75">
      <c r="A36" s="1" t="s">
        <v>44</v>
      </c>
      <c r="B36" s="18">
        <v>15</v>
      </c>
      <c r="C36" s="19">
        <v>15</v>
      </c>
      <c r="D36" s="1">
        <v>292</v>
      </c>
      <c r="E36" s="20">
        <v>-21</v>
      </c>
      <c r="F36" s="20">
        <v>0</v>
      </c>
      <c r="G36" s="21">
        <v>-21</v>
      </c>
      <c r="H36" s="39">
        <v>334.1</v>
      </c>
      <c r="I36" s="40">
        <v>98.00000000000003</v>
      </c>
      <c r="J36" s="40"/>
      <c r="K36" s="24">
        <v>0.021258039011207385</v>
      </c>
      <c r="L36" s="29">
        <v>1.4742460830041664</v>
      </c>
      <c r="M36" s="40"/>
    </row>
    <row r="37" spans="1:13" ht="12.75">
      <c r="A37" s="1" t="s">
        <v>43</v>
      </c>
      <c r="B37" s="18">
        <v>14</v>
      </c>
      <c r="C37" s="19">
        <v>29</v>
      </c>
      <c r="D37" s="1">
        <v>289</v>
      </c>
      <c r="E37" s="20">
        <v>-3</v>
      </c>
      <c r="F37" s="20">
        <v>0</v>
      </c>
      <c r="G37" s="21">
        <v>-24</v>
      </c>
      <c r="H37" s="39">
        <v>348.1</v>
      </c>
      <c r="I37" s="40">
        <v>112.00000000000003</v>
      </c>
      <c r="J37" s="40"/>
      <c r="K37" s="24">
        <v>0.04162710254509577</v>
      </c>
      <c r="L37" s="29">
        <v>1.4946151465380548</v>
      </c>
      <c r="M37" s="40"/>
    </row>
    <row r="38" spans="1:13" ht="12.75">
      <c r="A38" s="1" t="s">
        <v>42</v>
      </c>
      <c r="B38" s="18">
        <v>6</v>
      </c>
      <c r="C38" s="19">
        <v>35</v>
      </c>
      <c r="D38" s="1">
        <v>288</v>
      </c>
      <c r="E38" s="20">
        <v>-1</v>
      </c>
      <c r="F38" s="20">
        <v>0</v>
      </c>
      <c r="G38" s="21">
        <v>-25</v>
      </c>
      <c r="H38" s="39">
        <v>354.1</v>
      </c>
      <c r="I38" s="40">
        <v>118.00000000000003</v>
      </c>
      <c r="J38" s="40"/>
      <c r="K38" s="24">
        <v>0.05036604830699519</v>
      </c>
      <c r="L38" s="29">
        <v>1.5033540922999542</v>
      </c>
      <c r="M38" s="43"/>
    </row>
    <row r="39" spans="1:13" ht="12.75">
      <c r="A39" s="1" t="s">
        <v>41</v>
      </c>
      <c r="B39" s="18">
        <v>5</v>
      </c>
      <c r="C39" s="19">
        <v>40</v>
      </c>
      <c r="D39" s="1">
        <v>398</v>
      </c>
      <c r="E39" s="20">
        <v>110</v>
      </c>
      <c r="F39" s="20">
        <v>110</v>
      </c>
      <c r="G39" s="21">
        <v>-25</v>
      </c>
      <c r="H39" s="39">
        <v>359.1</v>
      </c>
      <c r="I39" s="40">
        <v>123.00000000000003</v>
      </c>
      <c r="J39" s="40"/>
      <c r="K39" s="24">
        <v>0.06351449137675347</v>
      </c>
      <c r="L39" s="29">
        <v>1.5165025353697126</v>
      </c>
      <c r="M39" s="40"/>
    </row>
    <row r="40" spans="1:13" ht="12.75">
      <c r="A40" s="1" t="s">
        <v>40</v>
      </c>
      <c r="B40" s="18">
        <v>10</v>
      </c>
      <c r="C40" s="19">
        <v>50</v>
      </c>
      <c r="D40" s="1">
        <v>268</v>
      </c>
      <c r="E40" s="20">
        <v>-130</v>
      </c>
      <c r="F40" s="20">
        <v>110</v>
      </c>
      <c r="G40" s="21">
        <v>-155</v>
      </c>
      <c r="H40" s="39">
        <v>369.1</v>
      </c>
      <c r="I40" s="40">
        <v>133.00000000000003</v>
      </c>
      <c r="J40" s="40"/>
      <c r="K40" s="24">
        <v>0.07487156387361789</v>
      </c>
      <c r="L40" s="29">
        <v>1.527859607866577</v>
      </c>
      <c r="M40" s="40"/>
    </row>
    <row r="41" spans="1:13" ht="12.75">
      <c r="A41" s="1" t="s">
        <v>39</v>
      </c>
      <c r="B41" s="18">
        <v>24</v>
      </c>
      <c r="C41" s="19">
        <v>74</v>
      </c>
      <c r="D41" s="1">
        <v>270</v>
      </c>
      <c r="E41" s="20">
        <v>2</v>
      </c>
      <c r="F41" s="20">
        <v>112</v>
      </c>
      <c r="G41" s="21">
        <v>-155</v>
      </c>
      <c r="H41" s="39">
        <v>393.1</v>
      </c>
      <c r="I41" s="40">
        <v>157.00000000000003</v>
      </c>
      <c r="J41" s="40"/>
      <c r="K41" s="24">
        <v>0.11002496010016664</v>
      </c>
      <c r="L41" s="29">
        <v>1.5630130040931256</v>
      </c>
      <c r="M41" s="40"/>
    </row>
    <row r="42" spans="1:13" ht="12.75">
      <c r="A42" s="1" t="s">
        <v>37</v>
      </c>
      <c r="B42" s="18">
        <v>9</v>
      </c>
      <c r="C42" s="19">
        <v>83</v>
      </c>
      <c r="D42" s="1">
        <v>261</v>
      </c>
      <c r="E42" s="20">
        <v>-9</v>
      </c>
      <c r="F42" s="20">
        <v>112</v>
      </c>
      <c r="G42" s="21">
        <v>-164</v>
      </c>
      <c r="H42" s="39">
        <v>402.1</v>
      </c>
      <c r="I42" s="40">
        <v>166.00000000000003</v>
      </c>
      <c r="J42" s="44"/>
      <c r="K42" s="24">
        <v>0.12289231490441341</v>
      </c>
      <c r="L42" s="29">
        <v>1.5758803588973724</v>
      </c>
      <c r="M42" s="40"/>
    </row>
    <row r="43" spans="1:13" ht="12.75">
      <c r="A43" s="1" t="s">
        <v>36</v>
      </c>
      <c r="B43" s="18">
        <v>12</v>
      </c>
      <c r="C43" s="19">
        <v>95</v>
      </c>
      <c r="D43" s="1">
        <v>259</v>
      </c>
      <c r="E43" s="20">
        <v>-2</v>
      </c>
      <c r="F43" s="20">
        <v>112</v>
      </c>
      <c r="G43" s="21">
        <v>-166</v>
      </c>
      <c r="H43" s="39">
        <v>414.1</v>
      </c>
      <c r="I43" s="40">
        <v>178.00000000000003</v>
      </c>
      <c r="J43" s="40"/>
      <c r="K43" s="24">
        <v>0.14037020642821224</v>
      </c>
      <c r="L43" s="29">
        <v>1.5933582504211712</v>
      </c>
      <c r="M43" s="40"/>
    </row>
    <row r="44" spans="1:13" ht="12.75">
      <c r="A44" s="1" t="s">
        <v>35</v>
      </c>
      <c r="B44" s="18">
        <v>16</v>
      </c>
      <c r="C44" s="19">
        <v>111</v>
      </c>
      <c r="D44" s="1">
        <v>250</v>
      </c>
      <c r="E44" s="20">
        <v>-9</v>
      </c>
      <c r="F44" s="20">
        <v>112</v>
      </c>
      <c r="G44" s="21">
        <v>-175</v>
      </c>
      <c r="H44" s="39">
        <v>430.1</v>
      </c>
      <c r="I44" s="40">
        <v>194.00000000000003</v>
      </c>
      <c r="J44" s="40"/>
      <c r="K44" s="24">
        <v>0.16346848680665257</v>
      </c>
      <c r="L44" s="29">
        <v>1.6164565307996115</v>
      </c>
      <c r="M44" s="40"/>
    </row>
    <row r="45" spans="1:13" ht="12.75">
      <c r="A45" s="30" t="s">
        <v>33</v>
      </c>
      <c r="B45" s="18">
        <v>17</v>
      </c>
      <c r="C45" s="19">
        <v>128</v>
      </c>
      <c r="D45" s="1">
        <v>235</v>
      </c>
      <c r="E45" s="20">
        <v>-15</v>
      </c>
      <c r="F45" s="20">
        <v>112</v>
      </c>
      <c r="G45" s="21">
        <v>-190</v>
      </c>
      <c r="H45" s="39">
        <v>447.1</v>
      </c>
      <c r="I45" s="40">
        <v>211.00000000000003</v>
      </c>
      <c r="J45" s="41">
        <v>0.013888888888888888</v>
      </c>
      <c r="K45" s="24">
        <v>0.18783674081532345</v>
      </c>
      <c r="L45" s="29">
        <v>1.6547136736971713</v>
      </c>
      <c r="M45" s="45" t="s">
        <v>49</v>
      </c>
    </row>
    <row r="46" spans="1:13" ht="12.75">
      <c r="A46" s="1" t="s">
        <v>32</v>
      </c>
      <c r="B46" s="18">
        <v>10</v>
      </c>
      <c r="C46" s="19">
        <v>138</v>
      </c>
      <c r="D46" s="1">
        <v>242</v>
      </c>
      <c r="E46" s="20">
        <v>7</v>
      </c>
      <c r="F46" s="20">
        <v>119</v>
      </c>
      <c r="G46" s="21">
        <v>-190</v>
      </c>
      <c r="H46" s="39">
        <v>457.1</v>
      </c>
      <c r="I46" s="40">
        <v>221.00000000000003</v>
      </c>
      <c r="J46" s="40"/>
      <c r="K46" s="24">
        <v>0.2026911089625699</v>
      </c>
      <c r="L46" s="29">
        <v>1.6695680418444176</v>
      </c>
      <c r="M46" s="40"/>
    </row>
    <row r="47" spans="1:13" ht="12.75">
      <c r="A47" s="1" t="s">
        <v>31</v>
      </c>
      <c r="B47" s="18">
        <v>7</v>
      </c>
      <c r="C47" s="19">
        <v>145</v>
      </c>
      <c r="D47" s="1">
        <v>239</v>
      </c>
      <c r="E47" s="20">
        <v>-3</v>
      </c>
      <c r="F47" s="20">
        <v>119</v>
      </c>
      <c r="G47" s="21">
        <v>-193</v>
      </c>
      <c r="H47" s="39">
        <v>464.1</v>
      </c>
      <c r="I47" s="40">
        <v>228.00000000000003</v>
      </c>
      <c r="J47" s="40"/>
      <c r="K47" s="24">
        <v>0.21282685745404717</v>
      </c>
      <c r="L47" s="29">
        <v>1.679703790335895</v>
      </c>
      <c r="M47" s="40"/>
    </row>
    <row r="48" spans="1:13" ht="12.75">
      <c r="A48" s="30" t="s">
        <v>30</v>
      </c>
      <c r="B48" s="18">
        <v>20</v>
      </c>
      <c r="C48" s="19">
        <v>165</v>
      </c>
      <c r="D48" s="1">
        <v>224</v>
      </c>
      <c r="E48" s="20">
        <v>-15</v>
      </c>
      <c r="F48" s="20">
        <v>119</v>
      </c>
      <c r="G48" s="21">
        <v>-208</v>
      </c>
      <c r="H48" s="39">
        <v>484.1</v>
      </c>
      <c r="I48" s="40">
        <v>248.00000000000003</v>
      </c>
      <c r="J48" s="40"/>
      <c r="K48" s="24">
        <v>0.24157957882830386</v>
      </c>
      <c r="L48" s="29">
        <v>1.7084565117101516</v>
      </c>
      <c r="M48" s="40"/>
    </row>
    <row r="49" spans="1:13" ht="12.75">
      <c r="A49" s="1" t="s">
        <v>29</v>
      </c>
      <c r="B49" s="18">
        <v>16</v>
      </c>
      <c r="C49" s="19">
        <v>181</v>
      </c>
      <c r="D49" s="1">
        <v>216</v>
      </c>
      <c r="E49" s="20">
        <v>-8</v>
      </c>
      <c r="F49" s="20">
        <v>119</v>
      </c>
      <c r="G49" s="21">
        <v>-216</v>
      </c>
      <c r="H49" s="39">
        <v>500.1</v>
      </c>
      <c r="I49" s="40">
        <v>264</v>
      </c>
      <c r="J49" s="41"/>
      <c r="K49" s="24">
        <v>0.2647100747498469</v>
      </c>
      <c r="L49" s="29">
        <v>1.7315870076316946</v>
      </c>
      <c r="M49" s="40"/>
    </row>
    <row r="50" spans="1:13" ht="12.75">
      <c r="A50" s="30" t="s">
        <v>28</v>
      </c>
      <c r="B50" s="18">
        <v>12</v>
      </c>
      <c r="C50" s="19">
        <v>193</v>
      </c>
      <c r="D50" s="1">
        <v>213</v>
      </c>
      <c r="E50" s="20">
        <v>-3</v>
      </c>
      <c r="F50" s="20">
        <v>119</v>
      </c>
      <c r="G50" s="21">
        <v>-219</v>
      </c>
      <c r="H50" s="39">
        <v>512.1</v>
      </c>
      <c r="I50" s="40">
        <v>276</v>
      </c>
      <c r="J50" s="41">
        <v>0.013888888888888888</v>
      </c>
      <c r="K50" s="24">
        <v>0.2821552777541159</v>
      </c>
      <c r="L50" s="29">
        <v>1.7629210995248523</v>
      </c>
      <c r="M50" s="42" t="s">
        <v>50</v>
      </c>
    </row>
    <row r="51" spans="1:13" ht="12.75">
      <c r="A51" s="1" t="s">
        <v>27</v>
      </c>
      <c r="B51" s="18">
        <v>5</v>
      </c>
      <c r="C51" s="19">
        <v>198</v>
      </c>
      <c r="D51" s="1">
        <v>250</v>
      </c>
      <c r="E51" s="20">
        <v>37</v>
      </c>
      <c r="F51" s="20">
        <v>156</v>
      </c>
      <c r="G51" s="21">
        <v>-219</v>
      </c>
      <c r="H51" s="39">
        <v>517.1</v>
      </c>
      <c r="I51" s="40">
        <v>281</v>
      </c>
      <c r="J51" s="40"/>
      <c r="K51" s="24">
        <v>0.2909119018780012</v>
      </c>
      <c r="L51" s="29">
        <v>1.7716777236487373</v>
      </c>
      <c r="M51" s="40"/>
    </row>
    <row r="52" spans="1:13" ht="12.75">
      <c r="A52" s="1" t="s">
        <v>26</v>
      </c>
      <c r="B52" s="18">
        <v>13</v>
      </c>
      <c r="C52" s="19">
        <v>211</v>
      </c>
      <c r="D52" s="1">
        <v>210</v>
      </c>
      <c r="E52" s="20">
        <v>-40</v>
      </c>
      <c r="F52" s="20">
        <v>156</v>
      </c>
      <c r="G52" s="21">
        <v>-259</v>
      </c>
      <c r="H52" s="39">
        <v>530.1</v>
      </c>
      <c r="I52" s="40">
        <v>294</v>
      </c>
      <c r="J52" s="40"/>
      <c r="K52" s="24">
        <v>0.30868505444422684</v>
      </c>
      <c r="L52" s="29">
        <v>1.7894508762149632</v>
      </c>
      <c r="M52" s="40"/>
    </row>
    <row r="53" spans="1:13" ht="12.75">
      <c r="A53" s="1" t="s">
        <v>25</v>
      </c>
      <c r="B53" s="18">
        <v>16</v>
      </c>
      <c r="C53" s="19">
        <v>227</v>
      </c>
      <c r="D53" s="1">
        <v>201</v>
      </c>
      <c r="E53" s="20">
        <v>-9</v>
      </c>
      <c r="F53" s="20">
        <v>156</v>
      </c>
      <c r="G53" s="21">
        <v>-268</v>
      </c>
      <c r="H53" s="39">
        <v>546.1</v>
      </c>
      <c r="I53" s="46">
        <v>310</v>
      </c>
      <c r="J53" s="41">
        <v>0.006944444444444444</v>
      </c>
      <c r="K53" s="24">
        <v>0.3317833348226671</v>
      </c>
      <c r="L53" s="29">
        <v>1.819493601037848</v>
      </c>
      <c r="M53" s="40" t="s">
        <v>51</v>
      </c>
    </row>
    <row r="54" spans="1:13" ht="12.75">
      <c r="A54" s="1" t="s">
        <v>24</v>
      </c>
      <c r="B54" s="18">
        <v>11</v>
      </c>
      <c r="C54" s="19">
        <v>238</v>
      </c>
      <c r="D54" s="1">
        <v>207</v>
      </c>
      <c r="E54" s="20">
        <v>6</v>
      </c>
      <c r="F54" s="20">
        <v>162</v>
      </c>
      <c r="G54" s="21">
        <v>-268</v>
      </c>
      <c r="H54" s="39">
        <v>557.1</v>
      </c>
      <c r="I54" s="47">
        <v>321</v>
      </c>
      <c r="J54" s="40"/>
      <c r="K54" s="24">
        <v>0.3480654451296454</v>
      </c>
      <c r="L54" s="29">
        <v>1.8357757113448263</v>
      </c>
      <c r="M54" s="40"/>
    </row>
    <row r="55" spans="1:13" ht="12.75">
      <c r="A55" s="1" t="s">
        <v>23</v>
      </c>
      <c r="B55" s="18">
        <v>14</v>
      </c>
      <c r="C55" s="19">
        <v>252</v>
      </c>
      <c r="D55" s="1">
        <v>186</v>
      </c>
      <c r="E55" s="20">
        <v>-21</v>
      </c>
      <c r="F55" s="20">
        <v>162</v>
      </c>
      <c r="G55" s="21">
        <v>-289</v>
      </c>
      <c r="H55" s="39">
        <v>571.1</v>
      </c>
      <c r="I55" s="47">
        <v>335</v>
      </c>
      <c r="J55" s="44"/>
      <c r="K55" s="24">
        <v>0.3678630101575141</v>
      </c>
      <c r="L55" s="29">
        <v>1.855573276372695</v>
      </c>
      <c r="M55" s="40"/>
    </row>
    <row r="56" spans="1:13" ht="12.75">
      <c r="A56" s="1" t="s">
        <v>22</v>
      </c>
      <c r="B56" s="18">
        <v>6</v>
      </c>
      <c r="C56" s="19">
        <v>258</v>
      </c>
      <c r="D56" s="1">
        <v>185</v>
      </c>
      <c r="E56" s="20">
        <v>-1</v>
      </c>
      <c r="F56" s="20">
        <v>162</v>
      </c>
      <c r="G56" s="21">
        <v>-290</v>
      </c>
      <c r="H56" s="39">
        <v>577.1</v>
      </c>
      <c r="I56" s="47">
        <v>341</v>
      </c>
      <c r="J56" s="40"/>
      <c r="K56" s="24">
        <v>0.37660195591941353</v>
      </c>
      <c r="L56" s="29">
        <v>1.8643122221345945</v>
      </c>
      <c r="M56" s="40"/>
    </row>
    <row r="57" spans="1:13" ht="12.75">
      <c r="A57" s="1" t="s">
        <v>21</v>
      </c>
      <c r="B57" s="18">
        <v>15</v>
      </c>
      <c r="C57" s="19">
        <v>273</v>
      </c>
      <c r="D57" s="1">
        <v>180</v>
      </c>
      <c r="E57" s="20">
        <v>-5</v>
      </c>
      <c r="F57" s="20">
        <v>162</v>
      </c>
      <c r="G57" s="21">
        <v>-295</v>
      </c>
      <c r="H57" s="39">
        <v>592.1</v>
      </c>
      <c r="I57" s="47">
        <v>356</v>
      </c>
      <c r="J57" s="41">
        <v>0.010416666666666666</v>
      </c>
      <c r="K57" s="24">
        <v>0.3983677524341467</v>
      </c>
      <c r="L57" s="29">
        <v>1.8964946853159943</v>
      </c>
      <c r="M57" s="42" t="s">
        <v>49</v>
      </c>
    </row>
    <row r="58" spans="1:13" ht="12.75">
      <c r="A58" s="1" t="s">
        <v>20</v>
      </c>
      <c r="B58" s="18">
        <v>15</v>
      </c>
      <c r="C58" s="19">
        <v>288</v>
      </c>
      <c r="D58" s="1">
        <v>185</v>
      </c>
      <c r="E58" s="20">
        <v>5</v>
      </c>
      <c r="F58" s="20">
        <v>167</v>
      </c>
      <c r="G58" s="21">
        <v>-295</v>
      </c>
      <c r="H58" s="39">
        <v>607.1</v>
      </c>
      <c r="I58" s="47">
        <v>371</v>
      </c>
      <c r="J58" s="48"/>
      <c r="K58" s="24">
        <v>0.42046353500193884</v>
      </c>
      <c r="L58" s="29">
        <v>1.9185904678837864</v>
      </c>
      <c r="M58" s="48"/>
    </row>
    <row r="59" spans="1:13" ht="12.75">
      <c r="A59" s="1" t="s">
        <v>19</v>
      </c>
      <c r="B59" s="18">
        <v>8.5</v>
      </c>
      <c r="C59" s="19">
        <v>296.5</v>
      </c>
      <c r="D59" s="1">
        <v>170</v>
      </c>
      <c r="E59" s="20">
        <v>-15</v>
      </c>
      <c r="F59" s="20">
        <v>167</v>
      </c>
      <c r="G59" s="21">
        <v>-310</v>
      </c>
      <c r="H59" s="39">
        <v>615.6</v>
      </c>
      <c r="I59" s="47">
        <v>379.5</v>
      </c>
      <c r="J59" s="40"/>
      <c r="K59" s="24">
        <v>0.4324145103206286</v>
      </c>
      <c r="L59" s="29">
        <v>1.930541443202476</v>
      </c>
      <c r="M59" s="40"/>
    </row>
    <row r="60" spans="1:13" ht="12.75">
      <c r="A60" s="1" t="s">
        <v>52</v>
      </c>
      <c r="B60" s="18">
        <v>12.5</v>
      </c>
      <c r="C60" s="19">
        <v>309</v>
      </c>
      <c r="D60" s="1">
        <v>165</v>
      </c>
      <c r="E60" s="20">
        <v>-5</v>
      </c>
      <c r="F60" s="20">
        <v>167</v>
      </c>
      <c r="G60" s="21">
        <v>-315</v>
      </c>
      <c r="H60" s="39">
        <v>628.1</v>
      </c>
      <c r="I60" s="47">
        <v>392</v>
      </c>
      <c r="J60" s="40"/>
      <c r="K60" s="24">
        <v>0.4505256276410718</v>
      </c>
      <c r="L60" s="29">
        <v>1.9486525605229197</v>
      </c>
      <c r="M60" s="40"/>
    </row>
    <row r="61" spans="1:13" ht="12.75">
      <c r="A61" s="1" t="s">
        <v>17</v>
      </c>
      <c r="B61" s="49">
        <v>10</v>
      </c>
      <c r="C61" s="4"/>
      <c r="E61" s="50"/>
      <c r="F61" s="50"/>
      <c r="G61" s="21"/>
      <c r="H61" s="39">
        <v>638.1</v>
      </c>
      <c r="I61" s="40"/>
      <c r="J61" s="40"/>
      <c r="K61" s="51"/>
      <c r="L61" s="52">
        <v>1.9694858938562527</v>
      </c>
      <c r="M61" s="40" t="s">
        <v>53</v>
      </c>
    </row>
    <row r="62" spans="1:11" s="53" customFormat="1" ht="12.75">
      <c r="A62" s="53" t="s">
        <v>47</v>
      </c>
      <c r="F62" s="53">
        <f>F60+F33</f>
        <v>482</v>
      </c>
      <c r="G62" s="53">
        <f>G60+G33</f>
        <v>-482</v>
      </c>
      <c r="H62" s="54">
        <v>638.1</v>
      </c>
      <c r="I62" s="55">
        <v>0.952124782745142</v>
      </c>
      <c r="J62" s="55">
        <v>0.11111111111111109</v>
      </c>
      <c r="K62" s="55"/>
    </row>
    <row r="63" spans="8:12" ht="12.75">
      <c r="H63" s="56" t="s">
        <v>54</v>
      </c>
      <c r="I63" s="57">
        <v>27.92438604879457</v>
      </c>
      <c r="J63" s="58" t="s">
        <v>55</v>
      </c>
      <c r="K63" s="57">
        <v>25.00620996114957</v>
      </c>
      <c r="L63" s="59" t="s">
        <v>56</v>
      </c>
    </row>
  </sheetData>
  <sheetProtection selectLockedCells="1" selectUnlockedCells="1"/>
  <mergeCells count="1">
    <mergeCell ref="F4:G4"/>
  </mergeCells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